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120" windowWidth="20730" windowHeight="11640" tabRatio="904"/>
  </bookViews>
  <sheets>
    <sheet name="Summary" sheetId="29" r:id="rId1"/>
    <sheet name="B.I Preparatory and final works" sheetId="1" r:id="rId2"/>
    <sheet name="B.II Removal and demolition" sheetId="5" r:id="rId3"/>
    <sheet name="B.III Masonry work" sheetId="10" r:id="rId4"/>
    <sheet name="B.IV Concrete and RC works" sheetId="24" r:id="rId5"/>
    <sheet name="B.V Isolation works" sheetId="11" r:id="rId6"/>
    <sheet name="B.VI Construction joinery" sheetId="23" r:id="rId7"/>
    <sheet name="B.VII Ceramic works" sheetId="13" r:id="rId8"/>
    <sheet name="B.VIII Floor laying works" sheetId="25" r:id="rId9"/>
    <sheet name="B.IX Painting works" sheetId="19" r:id="rId10"/>
    <sheet name="B.X Water supply works" sheetId="26" r:id="rId11"/>
    <sheet name="B.XI Sewage works" sheetId="27" r:id="rId12"/>
    <sheet name="B.XII Sanitary appliances" sheetId="28" r:id="rId13"/>
  </sheets>
  <definedNames>
    <definedName name="_xlnm.Print_Titles" localSheetId="1">'B.I Preparatory and final works'!$5:$6</definedName>
    <definedName name="_xlnm.Print_Titles" localSheetId="2">'B.II Removal and demolition'!$5:$6</definedName>
    <definedName name="_xlnm.Print_Titles" localSheetId="3">'B.III Masonry work'!$5:$6</definedName>
    <definedName name="_xlnm.Print_Titles" localSheetId="9">'B.IX Painting works'!$5:$5</definedName>
    <definedName name="_xlnm.Print_Titles" localSheetId="5">'B.V Isolation works'!$5:$6</definedName>
    <definedName name="_xlnm.Print_Titles" localSheetId="7">'B.VII Ceramic works'!$5:$5</definedName>
    <definedName name="_xlnm.Print_Titles" localSheetId="10">'B.X Water supply works'!$5:$5</definedName>
    <definedName name="_xlnm.Print_Titles" localSheetId="11">'B.XI Sewage works'!$5:$5</definedName>
    <definedName name="_xlnm.Print_Titles" localSheetId="12">'B.XII Sanitary appliances'!$5:$5</definedName>
  </definedNames>
  <calcPr calcId="145621"/>
</workbook>
</file>

<file path=xl/calcChain.xml><?xml version="1.0" encoding="utf-8"?>
<calcChain xmlns="http://schemas.openxmlformats.org/spreadsheetml/2006/main">
  <c r="I19" i="29" l="1"/>
  <c r="I18" i="29"/>
  <c r="I17" i="29"/>
  <c r="I16" i="29"/>
  <c r="I15" i="29"/>
  <c r="I14" i="29"/>
  <c r="I13" i="29"/>
  <c r="I11" i="29"/>
  <c r="I10" i="29"/>
  <c r="I8" i="29"/>
  <c r="F13" i="5" l="1"/>
  <c r="F25" i="5"/>
  <c r="F28" i="5"/>
  <c r="F40" i="5"/>
  <c r="F43" i="5"/>
  <c r="F46" i="5"/>
  <c r="F49" i="5"/>
  <c r="F52" i="5"/>
  <c r="F55" i="5"/>
  <c r="F58" i="5"/>
  <c r="F61" i="5"/>
  <c r="F22" i="10"/>
  <c r="F34" i="10"/>
  <c r="F37" i="10"/>
  <c r="F40" i="10"/>
  <c r="F13" i="24"/>
  <c r="F11" i="23"/>
  <c r="F12" i="23"/>
  <c r="F15" i="23"/>
  <c r="D34" i="27" l="1"/>
  <c r="F49" i="28"/>
  <c r="F46" i="28"/>
  <c r="F43" i="28"/>
  <c r="F20" i="26"/>
  <c r="D16" i="26"/>
  <c r="F13" i="26"/>
  <c r="F12" i="26"/>
  <c r="F11" i="26"/>
  <c r="F40" i="28" l="1"/>
  <c r="F37" i="28"/>
  <c r="F34" i="28"/>
  <c r="F31" i="28"/>
  <c r="F28" i="28"/>
  <c r="F25" i="28"/>
  <c r="F22" i="28"/>
  <c r="F19" i="28"/>
  <c r="F16" i="28"/>
  <c r="F13" i="28"/>
  <c r="F31" i="27"/>
  <c r="F37" i="27"/>
  <c r="F30" i="27"/>
  <c r="F34" i="27"/>
  <c r="D25" i="27"/>
  <c r="D22" i="27"/>
  <c r="D19" i="27"/>
  <c r="D16" i="27"/>
  <c r="F16" i="27" s="1"/>
  <c r="D10" i="27"/>
  <c r="D13" i="27"/>
  <c r="F26" i="26"/>
  <c r="F23" i="26"/>
  <c r="F16" i="26"/>
  <c r="F28" i="26" s="1"/>
  <c r="F10" i="28"/>
  <c r="D22" i="19"/>
  <c r="D10" i="13"/>
  <c r="D28" i="10"/>
  <c r="F28" i="10" s="1"/>
  <c r="D25" i="10"/>
  <c r="F25" i="10" s="1"/>
  <c r="D10" i="11"/>
  <c r="F10" i="11" s="1"/>
  <c r="D22" i="5"/>
  <c r="F22" i="5" s="1"/>
  <c r="D16" i="5"/>
  <c r="F16" i="5" s="1"/>
  <c r="D19" i="5"/>
  <c r="F19" i="5" s="1"/>
  <c r="D28" i="19"/>
  <c r="D25" i="19"/>
  <c r="D16" i="19"/>
  <c r="D13" i="19"/>
  <c r="D10" i="25"/>
  <c r="D31" i="5"/>
  <c r="F31" i="5" s="1"/>
  <c r="D10" i="24"/>
  <c r="F10" i="24" s="1"/>
  <c r="D31" i="10"/>
  <c r="F31" i="10" s="1"/>
  <c r="D19" i="10"/>
  <c r="F19" i="10" s="1"/>
  <c r="D16" i="10"/>
  <c r="F16" i="10" s="1"/>
  <c r="D13" i="10"/>
  <c r="F13" i="10" s="1"/>
  <c r="D10" i="10"/>
  <c r="F10" i="10" s="1"/>
  <c r="D34" i="5"/>
  <c r="F34" i="5" s="1"/>
  <c r="D37" i="5"/>
  <c r="F37" i="5" s="1"/>
  <c r="D10" i="5"/>
  <c r="F10" i="5" s="1"/>
  <c r="D16" i="1"/>
  <c r="F16" i="1" s="1"/>
  <c r="D13" i="1"/>
  <c r="F13" i="1" s="1"/>
  <c r="D10" i="1"/>
  <c r="F10" i="1" s="1"/>
  <c r="F51" i="28" l="1"/>
  <c r="F13" i="27"/>
  <c r="F22" i="27"/>
  <c r="F10" i="27"/>
  <c r="F29" i="27"/>
  <c r="F25" i="27"/>
  <c r="F19" i="27"/>
  <c r="F10" i="25"/>
  <c r="F12" i="25" s="1"/>
  <c r="F15" i="24" l="1"/>
  <c r="F39" i="27"/>
  <c r="F28" i="19"/>
  <c r="F25" i="19"/>
  <c r="F22" i="19"/>
  <c r="F19" i="19"/>
  <c r="F16" i="19"/>
  <c r="F13" i="19"/>
  <c r="F63" i="5"/>
  <c r="I9" i="29" s="1"/>
  <c r="F10" i="19" l="1"/>
  <c r="F17" i="23"/>
  <c r="F13" i="13" l="1"/>
  <c r="F30" i="19"/>
  <c r="F10" i="13" l="1"/>
  <c r="F15" i="13" s="1"/>
  <c r="F18" i="1"/>
  <c r="F42" i="10"/>
  <c r="F12" i="11"/>
  <c r="I12" i="29" l="1"/>
  <c r="I22" i="29" s="1"/>
</calcChain>
</file>

<file path=xl/sharedStrings.xml><?xml version="1.0" encoding="utf-8"?>
<sst xmlns="http://schemas.openxmlformats.org/spreadsheetml/2006/main" count="417" uniqueCount="235">
  <si>
    <r>
      <t>m</t>
    </r>
    <r>
      <rPr>
        <vertAlign val="superscript"/>
        <sz val="10"/>
        <rFont val="Arial"/>
        <family val="2"/>
        <charset val="238"/>
      </rPr>
      <t>2</t>
    </r>
  </si>
  <si>
    <r>
      <t>m</t>
    </r>
    <r>
      <rPr>
        <vertAlign val="superscript"/>
        <sz val="10"/>
        <rFont val="Arial"/>
        <family val="2"/>
        <charset val="238"/>
      </rPr>
      <t>3</t>
    </r>
  </si>
  <si>
    <t>1 - 110/205 cm</t>
  </si>
  <si>
    <t>1 - 100/205 cm</t>
  </si>
  <si>
    <t>kg</t>
  </si>
  <si>
    <t>m'</t>
  </si>
  <si>
    <t>Ø15 mm</t>
  </si>
  <si>
    <t>pos.</t>
  </si>
  <si>
    <t>POSITION DESCRIPTION</t>
  </si>
  <si>
    <t>unit of measure</t>
  </si>
  <si>
    <t>quantity</t>
  </si>
  <si>
    <r>
      <t>Calculation per m</t>
    </r>
    <r>
      <rPr>
        <vertAlign val="superscript"/>
        <sz val="10"/>
        <rFont val="Arial"/>
        <family val="2"/>
        <charset val="238"/>
      </rPr>
      <t>2</t>
    </r>
    <r>
      <rPr>
        <sz val="10"/>
        <rFont val="Arial"/>
        <family val="2"/>
        <charset val="238"/>
      </rPr>
      <t xml:space="preserve"> of ceramic tiles.</t>
    </r>
  </si>
  <si>
    <r>
      <t>Calculation per m</t>
    </r>
    <r>
      <rPr>
        <vertAlign val="superscript"/>
        <sz val="10"/>
        <rFont val="Arial"/>
        <family val="2"/>
        <charset val="238"/>
      </rPr>
      <t>2</t>
    </r>
    <r>
      <rPr>
        <sz val="10"/>
        <rFont val="Arial"/>
        <family val="2"/>
        <charset val="238"/>
      </rPr>
      <t xml:space="preserve"> of the floor.</t>
    </r>
  </si>
  <si>
    <t>Purchase and installation of polyethylene foil over the opening, the doors and windows for protection. Fasten the foil with wooden staves, taking care not to damage the existing woodwork. Any damage will be borne by the contractor.</t>
  </si>
  <si>
    <t>Painting of new windows and doors, first-class painting. Colour type, manufacturer and shade are chosen by the designer. Before painting clean the wood of plaster and dust, soak with thinned varnish and apply red lead coating on the iron manacles. Hone and pre-apply oil putty. Put oil putty first, hone and recoat with oily putty the second time. Hone and apply putty again. Paint with oil paint first. Hone and paint with enamel lacquer. Finely hone, fix with enamel putty and paint with enamel lacquer.</t>
  </si>
  <si>
    <r>
      <t>Calculation per m</t>
    </r>
    <r>
      <rPr>
        <vertAlign val="superscript"/>
        <sz val="10"/>
        <rFont val="Arial"/>
        <family val="2"/>
        <charset val="238"/>
      </rPr>
      <t>2</t>
    </r>
    <r>
      <rPr>
        <sz val="10"/>
        <rFont val="Arial"/>
        <family val="2"/>
        <charset val="238"/>
      </rPr>
      <t xml:space="preserve"> of painted surface.</t>
    </r>
  </si>
  <si>
    <t>Painting of old metal windows and doors, with a paint for metal after the removal of the previous old paint. Prior to painting, remove the old paint and corrosion with chemical and physical means, hone and clean. Put impregnation and base color on the windows and then pre-apply putty and hone. After applying the first layer of metal paint, apply putty and hone. Paint for the second time with a paint for metal, with a shade of colour chosen by the designer.</t>
  </si>
  <si>
    <t>Painting the walls with oil paint. Perform basic painting, smoothing and soaking with varnish. Apply putty and coat with putty, hone, re-apply putty and paint with oil paint for the first time. Paint with oil paint for the second time. The colour and shade are chosen by the designer.</t>
  </si>
  <si>
    <t>Colouring radiator with  paint for metal. Before painting remove corrosion from the metal with chemical and physical means, then hone all surfaces and clean. Apply impregnation and base colour on the radiators and then paint twice with a paint for metal.</t>
  </si>
  <si>
    <t>Colouring heating pipes, with a paint for metal. Before painting  remove corrosion from the metal with chemical and physical means, then hone and clean all surfaces. Apply impregnation and base colour on the pipes and then paint twice with a paint for metal.</t>
  </si>
  <si>
    <t>Calculation per m' of painted pipe.</t>
  </si>
  <si>
    <t>Calculation per m' of pipes.</t>
  </si>
  <si>
    <t xml:space="preserve">   - diameter 15 mm</t>
  </si>
  <si>
    <t xml:space="preserve">   - diameter 20 mm</t>
  </si>
  <si>
    <t xml:space="preserve">   - diameter 25 mm</t>
  </si>
  <si>
    <t>Mechanical slotting of the walls along the route of PVC water pipes.</t>
  </si>
  <si>
    <t>Purchase, transport and installation of spherical brass angle valves with chrome rosette for mounting on connectors of HV and TV standing metal frameworks for sanitary devices. The connection of EK valve with the water distribution of HDPE / Al / PEX pipes is done through the final knee with internal thread. The position’s unit price includes all previous and preparatory work, required workforce and connecting material.</t>
  </si>
  <si>
    <t>Calculation per piece</t>
  </si>
  <si>
    <t>piece</t>
  </si>
  <si>
    <t>Calculation on circa bases</t>
  </si>
  <si>
    <t>circa</t>
  </si>
  <si>
    <t>Mechanical cutting of reinforced concrete slabs along the route of the new sewer pipes Ø110. Execute the cutting according to the given measures and drawings.</t>
  </si>
  <si>
    <t>Calculatuion per m' of cutting.</t>
  </si>
  <si>
    <t>Planning the trench bottom. Plan all surfaces roughly and finely with an accuracy of +/- 3 cm. The price also includes filling and jamming or removal of the soil and export to the building site landfill.</t>
  </si>
  <si>
    <r>
      <t>Calculation per m</t>
    </r>
    <r>
      <rPr>
        <vertAlign val="superscript"/>
        <sz val="10"/>
        <rFont val="Arial"/>
        <family val="2"/>
        <charset val="238"/>
      </rPr>
      <t>2</t>
    </r>
    <r>
      <rPr>
        <sz val="10"/>
        <rFont val="Arial"/>
        <family val="2"/>
        <charset val="238"/>
      </rPr>
      <t xml:space="preserve"> of planned surface</t>
    </r>
  </si>
  <si>
    <t>Purchase, transport and loading of sand into the trench for the sewer network. Load sand below and over the set pipes. Pay particular attention to loading the sand around the pipe. Load the sand and jam carefully in layers, with wooden compactors.</t>
  </si>
  <si>
    <r>
      <t>Calculation per m</t>
    </r>
    <r>
      <rPr>
        <vertAlign val="superscript"/>
        <sz val="10"/>
        <rFont val="Arial"/>
        <family val="2"/>
        <charset val="238"/>
      </rPr>
      <t>3</t>
    </r>
    <r>
      <rPr>
        <sz val="10"/>
        <rFont val="Arial"/>
        <family val="2"/>
        <charset val="238"/>
      </rPr>
      <t xml:space="preserve"> of jammed sand</t>
    </r>
  </si>
  <si>
    <t>Purchase, transport and loading of the soil. Load the soil in layers of 20 cm, water it and jam to required compaction. For the loading use the soil deposited during the excavation.</t>
  </si>
  <si>
    <r>
      <t>Calculation per m</t>
    </r>
    <r>
      <rPr>
        <vertAlign val="superscript"/>
        <sz val="10"/>
        <rFont val="Arial"/>
        <family val="2"/>
        <charset val="238"/>
      </rPr>
      <t>3</t>
    </r>
    <r>
      <rPr>
        <sz val="10"/>
        <rFont val="Arial"/>
        <family val="2"/>
        <charset val="238"/>
      </rPr>
      <t xml:space="preserve"> of jammed soil</t>
    </r>
  </si>
  <si>
    <t>Creating a concrete floor, of 12 cm thickness, brand MB 25 reinforced and pargeted. Reinforce the floor with reinforcing mesh, according to the project and static calculations and concrete. Parget the upper surface and take care of the concrete. The price includes the metal framework.</t>
  </si>
  <si>
    <t>Purchase and installation of PVC sewage pipes of rigid polyvinylchloride, with a diameter of 50 mm with fitting pieces and material for connecting. Set only the correct pipes and the fitting pieces, which have certificates. Seal revision pieces correctly with lids and rubber gaskets. Test the set sewerage system for pressure and make a record, which is included in the price. Fix the pipes and patch the holes and slits.</t>
  </si>
  <si>
    <t>Calculation per m' of the pipes.</t>
  </si>
  <si>
    <t xml:space="preserve">   - diameter 50 mm</t>
  </si>
  <si>
    <t xml:space="preserve">   - diameter  75 mm</t>
  </si>
  <si>
    <t xml:space="preserve">   - diameter  110 mm</t>
  </si>
  <si>
    <t>Calculation per sink piece, set</t>
  </si>
  <si>
    <t>set</t>
  </si>
  <si>
    <t>Purchase and installation of chromed siphon basin. Set the siphon carefully not to damage the chrome or the sink. Supply chain with stopper with the siphon, siphon chosen by the designer.</t>
  </si>
  <si>
    <t>Calculation per siphon piece</t>
  </si>
  <si>
    <t>Purchase and installation of the complete toilet, type Simplon, domestic production I class. Connect the toilet bowl with the sewage network  with "genzla" rubber and the corresponding putty to be sealed 100%. Fix the bowl over the rubber pads with brass screws. Set the enamel cistern with pullers. Connect to the water supply network via chrome valve and quality hose, and to the bowl with a rubber cuff. Set the lid for the bowl of MDF or solid wood. The bowl and equipment are chosen by the designer.</t>
  </si>
  <si>
    <t>Calculation per WC bowl piece, set</t>
  </si>
  <si>
    <t>Purchase and installation of PVC toilet cisterns, Geberit type. Set up the cistern carefully and connect to the valve. Supply the cistern with a chain with a handle. Cistern id chosen by the designer.</t>
  </si>
  <si>
    <t>Calculation per cistern piece</t>
  </si>
  <si>
    <t>Purchase and installation of the toilet seat, made of acrylic. The acrylic seat is constructed as solid, chosen by the designer.</t>
  </si>
  <si>
    <t>Calculation per toilet seat piece</t>
  </si>
  <si>
    <t>Calculation per urinal piece, set</t>
  </si>
  <si>
    <t>Purchase and installation of chromed siphon for urinal with a diameter of 5/4 ", with aligning height. Set the siphon carefully not to damage the chrome or the urinal. Siphon chosen by the designer.</t>
  </si>
  <si>
    <t>Clculation per siphon piece</t>
  </si>
  <si>
    <t>Purchase and installation of mirrors, 60x80 cm, chosen by the designer. Set the mirror at an appropriate height with dowels and brass screws.</t>
  </si>
  <si>
    <t>Calculation per mirror</t>
  </si>
  <si>
    <t>Purchase and installation of rolled toilet paper box, chosen by the designer.</t>
  </si>
  <si>
    <t>Calculation per box piece</t>
  </si>
  <si>
    <t xml:space="preserve">Purchase, transport and installation of electric water heaters with capacity of 5 l, for lower mounting, with heating power of 3.5 kW, and in places as defined by the project.
Perform the installation according to the instructions of the manufacturer.
The position’s unit cost include all previous and preparatory work, required workforce and connecting material.
</t>
  </si>
  <si>
    <t xml:space="preserve">During the works execute rough cleaning of the construction site of debris several times and transfer the debris to a landfill site. Pay once regardless of the number of cleaning.
</t>
  </si>
  <si>
    <r>
      <t>Calculation  per m</t>
    </r>
    <r>
      <rPr>
        <vertAlign val="superscript"/>
        <sz val="10"/>
        <rFont val="Arial"/>
        <family val="2"/>
        <charset val="238"/>
      </rPr>
      <t>2</t>
    </r>
    <r>
      <rPr>
        <sz val="10"/>
        <rFont val="Arial"/>
        <family val="2"/>
        <charset val="238"/>
      </rPr>
      <t xml:space="preserve"> of the construction site surface area.</t>
    </r>
  </si>
  <si>
    <t>Cleaning and washing of the site after the completion of all works. Conduct a thorough cleaning of the rooms in the building and around the facility of debris and transfer the debris to a landfill site.</t>
  </si>
  <si>
    <r>
      <t>Calculation per m</t>
    </r>
    <r>
      <rPr>
        <vertAlign val="superscript"/>
        <sz val="10"/>
        <rFont val="Arial"/>
        <family val="2"/>
        <charset val="238"/>
      </rPr>
      <t>2</t>
    </r>
    <r>
      <rPr>
        <sz val="10"/>
        <rFont val="Arial"/>
        <family val="2"/>
        <charset val="238"/>
      </rPr>
      <t xml:space="preserve"> of the cleaned surface area.</t>
    </r>
  </si>
  <si>
    <t>Cleaning and washing of the windows and doors after the completion of all works. Carefully clean all surfaces and wash with water with the addition of appropriate chemical agents.</t>
  </si>
  <si>
    <r>
      <t>Calculation per m</t>
    </r>
    <r>
      <rPr>
        <vertAlign val="superscript"/>
        <sz val="10"/>
        <rFont val="Arial"/>
        <family val="2"/>
        <charset val="238"/>
      </rPr>
      <t>2</t>
    </r>
    <r>
      <rPr>
        <sz val="10"/>
        <rFont val="Arial"/>
        <family val="2"/>
        <charset val="238"/>
      </rPr>
      <t xml:space="preserve"> of the cleaned and washed surface area.</t>
    </r>
  </si>
  <si>
    <t>Removal of the existing furniture from the room which is to be adapted. Deposit the furniture within the building.</t>
  </si>
  <si>
    <t>Calculation per door piece.</t>
  </si>
  <si>
    <r>
      <t>Calculation per m</t>
    </r>
    <r>
      <rPr>
        <vertAlign val="superscript"/>
        <sz val="10"/>
        <rFont val="Arial"/>
        <family val="2"/>
        <charset val="238"/>
      </rPr>
      <t>2</t>
    </r>
    <r>
      <rPr>
        <sz val="10"/>
        <rFont val="Arial"/>
        <family val="2"/>
        <charset val="238"/>
      </rPr>
      <t xml:space="preserve"> of the broken surface, the open surfaces are not included.</t>
    </r>
  </si>
  <si>
    <t>Removal of the mortar from interior walls. Remove the mortar and clean the joints to a depth of 2 cm. Clean the brick surfaces with steel brushes and wash the walls with water. Collect the debris, take it out and load onto a truck and take it to the landfill.</t>
  </si>
  <si>
    <t>Removal of the mortar from the ceiling. Remove the mortar. Collect  the debris, take it out and loaded onto a truck and take it to the landfill.</t>
  </si>
  <si>
    <t>Removal of the floor made of PVC. Remove the PVC coating,  pack it, load onto a truck and take it to a landfill chosen by the investor up to 15 km away.</t>
  </si>
  <si>
    <r>
      <t>Calculation per m</t>
    </r>
    <r>
      <rPr>
        <vertAlign val="superscript"/>
        <sz val="10"/>
        <rFont val="Arial"/>
        <family val="2"/>
        <charset val="238"/>
      </rPr>
      <t>2</t>
    </r>
    <r>
      <rPr>
        <sz val="10"/>
        <rFont val="Arial"/>
        <family val="2"/>
        <charset val="238"/>
      </rPr>
      <t xml:space="preserve"> of partition walls.</t>
    </r>
  </si>
  <si>
    <t>Calculation on circa bases.</t>
  </si>
  <si>
    <t>Calculation per sink.</t>
  </si>
  <si>
    <t>Careful dismantling of shower cabins and water faucets. Dismantle the shower cabin with the faucet, load into a truck and take to a landfill chosen by the investor up to 15 km away.</t>
  </si>
  <si>
    <t>Careful removal of the sink with siphon and faucet. Dismantle the sink, siphon, and faucet, load them into a truck and take to a landfill chosen by the investor up to 15 km away.</t>
  </si>
  <si>
    <t>Calculation per shower cabin.</t>
  </si>
  <si>
    <t>Careful removal of toilets, cisterns and pipes. Dismantle the toilet, cistern and pipe, load into a truck and take to a landfill chosen by the investor up to 15 km away.</t>
  </si>
  <si>
    <t>Calculation per toilet.</t>
  </si>
  <si>
    <t>Careful dismantling of the urinal with valve. Dismantle the urinal and the valve, load into a truck and take to a landfill chosen by the investor up to 15 km away.</t>
  </si>
  <si>
    <t>Calculation per urinal.</t>
  </si>
  <si>
    <t>Careful removal of accessories for bathrooms. Remove bathroom accessories, load them into a truck and take to a landfill chosen by the investor up to 15 km away.</t>
  </si>
  <si>
    <t>Careful removal of the water heater. Remove the water heater, load it into a truck and take to a landfill chosen by the investor up to 15 km away.</t>
  </si>
  <si>
    <t>Calculation per water heater</t>
  </si>
  <si>
    <t>Careful removal of the drain grate. Remove the drain grate, load it into a truck and take to a landfill chosen by the investor up to 15 km away.</t>
  </si>
  <si>
    <t>Calculation per drain grate.</t>
  </si>
  <si>
    <t>Removing parts of the partition wall made of  brick to make opening for a door. Carefully tear down parts of the wall, not to shake the wall mass. Collect the debris, take it out and load it onto a truck and take it to the landfill. The cost includes physical support.</t>
  </si>
  <si>
    <r>
      <t>Calculation per m</t>
    </r>
    <r>
      <rPr>
        <vertAlign val="superscript"/>
        <sz val="10"/>
        <rFont val="Arial"/>
        <family val="2"/>
        <charset val="238"/>
      </rPr>
      <t>2</t>
    </r>
    <r>
      <rPr>
        <sz val="10"/>
        <rFont val="Arial"/>
        <family val="2"/>
        <charset val="238"/>
      </rPr>
      <t xml:space="preserve"> of the wall.</t>
    </r>
  </si>
  <si>
    <r>
      <t>Calculation per m</t>
    </r>
    <r>
      <rPr>
        <vertAlign val="superscript"/>
        <sz val="10"/>
        <rFont val="Arial"/>
        <family val="2"/>
        <charset val="238"/>
      </rPr>
      <t>2</t>
    </r>
    <r>
      <rPr>
        <sz val="10"/>
        <rFont val="Arial"/>
        <family val="2"/>
        <charset val="238"/>
      </rPr>
      <t xml:space="preserve"> of the wall, without the open parts.</t>
    </r>
  </si>
  <si>
    <r>
      <t>Calculation per m</t>
    </r>
    <r>
      <rPr>
        <vertAlign val="superscript"/>
        <sz val="10"/>
        <rFont val="Arial"/>
        <family val="2"/>
        <charset val="238"/>
      </rPr>
      <t>3</t>
    </r>
    <r>
      <rPr>
        <sz val="10"/>
        <rFont val="Arial"/>
        <family val="2"/>
        <charset val="238"/>
      </rPr>
      <t xml:space="preserve"> of the opening.</t>
    </r>
  </si>
  <si>
    <r>
      <t>Calculation per m</t>
    </r>
    <r>
      <rPr>
        <vertAlign val="superscript"/>
        <sz val="10"/>
        <rFont val="Arial"/>
        <family val="2"/>
        <charset val="238"/>
      </rPr>
      <t>2</t>
    </r>
    <r>
      <rPr>
        <sz val="10"/>
        <rFont val="Arial"/>
        <family val="2"/>
        <charset val="238"/>
      </rPr>
      <t xml:space="preserve"> of the screed.</t>
    </r>
  </si>
  <si>
    <r>
      <t>Calculation per m</t>
    </r>
    <r>
      <rPr>
        <vertAlign val="superscript"/>
        <sz val="10"/>
        <rFont val="Arial"/>
        <family val="2"/>
        <charset val="238"/>
      </rPr>
      <t>2</t>
    </r>
    <r>
      <rPr>
        <sz val="10"/>
        <rFont val="Arial"/>
        <family val="2"/>
        <charset val="238"/>
      </rPr>
      <t xml:space="preserve"> of the mortared surface.</t>
    </r>
  </si>
  <si>
    <t>Mortaring of walls, surfaces for laying tiles with cement mortar with ratio of 1: 2. Before mortaring clean well the wall surfaces are spray with cement water. Apply a layer of mortar made with sifted gravel, "one" and level it out. The mortared surfaces must be flat and roughened. The price includes the extra scaffolding.</t>
  </si>
  <si>
    <t>Mortaring the ceiling of brick blocks with lime mortar. Apply cement syringe over the substrate. Do the first layer, grunt,  with lime mortar of sifted gravel "one". Moisten the surface, apply the first layer of mortar and cut it. Do the second layer with fine and clean sand without impurities and organic material and apply it over the first layer. Parget with moistening and glazing small trowels. The mortared surface must be flat, without waves, and with sharp and straight edges. Moisten the mortar to prevent rapid drying and "burn-out". The price includes the extra scaffolding.</t>
  </si>
  <si>
    <t>Calculation per window piece</t>
  </si>
  <si>
    <t>Calculation per door piece</t>
  </si>
  <si>
    <t>Construction of reinforced concrete lintels for doors and windows, brand MB 25. Make formwork and reinforce the lintels with details and static calculation. Install concrete and nurture it by the regulations. The price also includes formwork, struts, reinforcement bars and extra scaffolding.</t>
  </si>
  <si>
    <r>
      <t>Calculation per m</t>
    </r>
    <r>
      <rPr>
        <vertAlign val="superscript"/>
        <sz val="10"/>
        <rFont val="Arial"/>
        <family val="2"/>
        <charset val="238"/>
      </rPr>
      <t>3</t>
    </r>
    <r>
      <rPr>
        <sz val="10"/>
        <rFont val="Arial"/>
        <family val="2"/>
        <charset val="238"/>
      </rPr>
      <t xml:space="preserve"> of the lintels.</t>
    </r>
  </si>
  <si>
    <t>Calculation per kg  of the reinforcment bar.</t>
  </si>
  <si>
    <r>
      <t>Calculation per m</t>
    </r>
    <r>
      <rPr>
        <vertAlign val="superscript"/>
        <sz val="10"/>
        <rFont val="Arial"/>
        <family val="2"/>
        <charset val="238"/>
      </rPr>
      <t>2</t>
    </r>
    <r>
      <rPr>
        <sz val="10"/>
        <rFont val="Arial"/>
        <family val="2"/>
        <charset val="238"/>
      </rPr>
      <t xml:space="preserve">  of the isolation.</t>
    </r>
  </si>
  <si>
    <t>Calculation per piece.</t>
  </si>
  <si>
    <t>Production and installation of single glazed windows, dimensions of 120x130 cm. Produce the window of first class and dry fir and spruce, according to the scheme of carpentry and details. Set shackles made of anodized aluminium chosen by the designer. Set a synthetic rubber gasket between the wing and the  frame. Put on the bottom of the frame an aluminium drip edge for water drainage. Glaze the window slashes with thermal isolating Flot glass d=4+12+4 mm, placed over the pads of stainless materials and apply corresponding putty. Protect the windows before installing with transparent coating for impregnation.</t>
  </si>
  <si>
    <r>
      <t>Calculation per m</t>
    </r>
    <r>
      <rPr>
        <vertAlign val="superscript"/>
        <sz val="10"/>
        <rFont val="Arial"/>
        <family val="2"/>
        <charset val="238"/>
      </rPr>
      <t>2</t>
    </r>
    <r>
      <rPr>
        <sz val="10"/>
        <rFont val="Arial"/>
        <family val="2"/>
        <charset val="238"/>
      </rPr>
      <t xml:space="preserve"> of the room's surface area.</t>
    </r>
  </si>
  <si>
    <t>Removal of wall tiles and mortar. Remove the tiles and mortar and clean the joints to a depth of 2 cm, and clean the surface of the bricks with steel brushes. Collect the debris, take it out and load onto a truck and take it to the landfill.</t>
  </si>
  <si>
    <t>Careful removal of floor tiles, layed in cement mortar. Remove the tiles and the base surface above the concrete structure. Clean the tiles of mortar and pile them up. Collect the debris, take it out and load onto a truck and take it to the landfill.</t>
  </si>
  <si>
    <t>Removal of the floor and cement screed. Remove the cement screed above the concrete structure. Collect the debris, take it out and load onto a truck and take it to the landfill.</t>
  </si>
  <si>
    <t>Demolition of brick walls in lime mortar. The demolition of the walls should be carried out together with ring beams, lintels and all the panels on the wall. Clean the reusable bricks of mortar and pile up on the construction landfill. Collect the debris, take it out and load onto a truck and take it to the landfill. The price includes extra scaffolding.</t>
  </si>
  <si>
    <r>
      <t>Calculation per m</t>
    </r>
    <r>
      <rPr>
        <vertAlign val="superscript"/>
        <sz val="10"/>
        <rFont val="Arial"/>
        <family val="2"/>
        <charset val="238"/>
      </rPr>
      <t>3</t>
    </r>
    <r>
      <rPr>
        <sz val="10"/>
        <rFont val="Arial"/>
        <family val="2"/>
        <charset val="238"/>
      </rPr>
      <t xml:space="preserve"> of the wall, without the open surfaces.</t>
    </r>
  </si>
  <si>
    <t>Dismantling easy partition walls coated with plaster panels. The walls consist of billets, plaster cardboard panels and thermal insulation. Dismantle the barriers carefully,clean the reusable material, put it down and pile it up on a covered construction site landfill for reuse or load into a truck and take it to a landfill up to 15 km away. Collect the debris, take it out and load it onto a truck and take it to the landfill.</t>
  </si>
  <si>
    <t>Dismantle of the water supply network of galvanized pipes. Dismantle the water supply network, load into a truck and take it to a landfill chosen by the investor up to 15 km away. Building area of 100 m2. The position includes all the faucets, valves and other similar elements.</t>
  </si>
  <si>
    <t>Calculation per accessory</t>
  </si>
  <si>
    <t>Removing part of the constructive brick wall to create windows. Carefully tear down parts of the wall, not to shake the wall mass. Collect the debris, take it out and load it onto a truck and take it to the landfill. The cost includes physical support.</t>
  </si>
  <si>
    <t>Building partition walls of 12 cm thickness of full brick in lime mortar in ratio of 1: 2: 6. Do the joint at half-brick, and the connection to the other walls in a proper way. Upon completion of the building of the wall clean the joints. The price includes the extra scaffolding.</t>
  </si>
  <si>
    <t>Walling up the door opening with bricks in lime mortar in ratio of 1: 2: 6. Before building up the wall chisel the toothed ends for linkage. Moisten the brick with water before installation. Build in proper order, and after completion of the masonry clean the joints to a depth of 2 cm. The price includes the extra scaffolding.</t>
  </si>
  <si>
    <t>Mortaring with cement mortar in ratio of 1: 3 in two layers. Before mortaring clean the surfaces and spray with sparse cement water. Make the first layer, grunt,  with cement mortar in ratio of 1: 3 of thicknesses up to 2 cm made of sieved gravel, "one" and cement. Mix continuously the mortar not to let the limewater get  isolated. Apply the mortar over the substrate and cut for better acceptance of the second layer. Make the second layer in ratio of 1: 3 of fine and clean sand without impurities and organic matter. Parget with moistening and glazing with small trowels. The mortared surfaces must be flat, without waves, and with sharp and straight edges. Moisten the mortar to prevent rapid drying and "burn-out".</t>
  </si>
  <si>
    <t>Making of traditional and smoothed cement screed,  of 3 cm thickness. Before applying the screed, clean and wash the basic surface. Make the mortar for the screed  with sifted gravel "one", in ratio of 1: 3. Reinforce the screed with netting, placed in the middle of the layer. Parget the upper surface of the screed  to be flat and nurture it until it hardens.</t>
  </si>
  <si>
    <t>Mortaring the closed opening in the wall with cement mortar in two layers. Mortar with cement mortar in ratio of 1: 3 in two layers. Before mortaring clean the surfaces spray with rare cement water. Do the first layer, grunt, with cement mortar in ratio of 1: 3 and thickness up to 2 cm of sieved gravel, "one" and cement. Mix continuously the mortar not to let the lime water to get isolated. Apply the mortar over the substrate and cut for better acceptance of the second layer. Make the second layer with ratio of 1: 3 with fine and clean sand without impurities and organic matter. Parget with moistening and gazing small trowels. The mortared surface must be flat, without waves, and with sharp and straight edges. Moisten the mortar to prevent rapid drying and "burn-out".</t>
  </si>
  <si>
    <t>Purchase of materials and application of  single component polymer cement waterproofing coating to the prepared surface. The price includes coating application in two layers of  at least 1.0 mm thickness in accordance with the instructions of the selected producers, as well as setting Trevira strips on the conjuction of the floor and the wall. Apply the waterproofing coating by the walls to a height of 30 cm.</t>
  </si>
  <si>
    <t>Production and installation of single winged doors with plywood on both sides. Make the door frame made of first class and dry fir and spruce, and cover the frame construction of the wings with honeycomb with plywood on both sides with 4 mm thickness, according to the scheme of carpentry and details. Make the door frame as wide as the wall and border with moldings. Set shackles made of anodized aluminium, a lock burrowing with cylinder and two keys, three mortise hinges per wing, chosen by the designer. Protect the door with paint for wood in the colour chosen by the designer. Lay a rubber bumper on the floor.</t>
  </si>
  <si>
    <t xml:space="preserve">Placing wall ceramic tiles onto the adhesive.  Attach tiles of I class, domestic production, with adhesive grout to grout. If necessary, hone the tile edges manually. The coated surface must be flat and vertical. Placed tiles must be grouted and cleaned with sawdust. The expenses must cover the purchase, transport, installation, adhesive for ceramic tiles, grout, and all other material up to final installation.
Note:
The exact area under ceramic tiles has been calculated.
</t>
  </si>
  <si>
    <t xml:space="preserve">Placing floor anti slip ceramic tiles onto the adhesive. Attach tiles of I class, domestic production, with adhesive grout to grout. If necessary, hone the tile edges manually. The coated surface must be flat and vertical. Placed tiles must be grouted and cleaned with sawdust. The expenses must cover the purchase, transport, installation, adhesive for ceramic tiles, grout, and all other material up to final installation.
Note:
The exact area under ceramic tiles has been calculated.
</t>
  </si>
  <si>
    <t>Purchase and installation of PVC warm floor on a base of jute felt. The layed base  must be firm, finely smoothed and dry. Clean the base surface of dust, apply a mass for leveling and finely hone it. Unroll the PVC strips before installation, embed and allow them to be 24 hours at room temperature above 15 degrees, and then attach them with dispersion adhesive. Do the tailoring with the procedure of double cut (with overlap). Weld the joints with hot air, by using soft PVC electrodes. Immediately after installing clean the floor surface and treat it with emulsion-based agent for the protection and care of PVC flooring. Treat the junction of the floor and the wall with banding the PVC floor base along the wall 10 cm in height. The way of laying, the color and the pattern of the PVC warm floor and battens are chosen by the designer.</t>
  </si>
  <si>
    <r>
      <t>Calculation per m</t>
    </r>
    <r>
      <rPr>
        <vertAlign val="superscript"/>
        <sz val="10"/>
        <rFont val="Arial"/>
        <family val="2"/>
        <charset val="238"/>
      </rPr>
      <t>2</t>
    </r>
    <r>
      <rPr>
        <sz val="10"/>
        <rFont val="Arial"/>
        <family val="2"/>
        <charset val="238"/>
      </rPr>
      <t xml:space="preserve"> of the foil.</t>
    </r>
  </si>
  <si>
    <t>Colouring with plastering the walls and ceilings, with half dispersive paints. Apply dispersion putty on plastered walls and ceilings. Hone the surface, clean and perform neutralization. Review and apply  putty on minor damages and cracks. Impregnate and coat with dispersion putty three times. Hone all surfaces, impregnate and apply putty on minor damages. Pre-paint and correct with tinted dispersion putty and then paint with half dispersive paint first and second time. The color and shade are chosen by the designer.</t>
  </si>
  <si>
    <t>Purchase and installation of PP-R water pipes, together with the fitting and the material for connecting. When installing the water supply network pay attention that the valve rosettes and the faucet are completely in level with the final surface of the wall. Execute the chisel installation and the passage of pipes carefully, take out the  refuse and take it to the landfill. If necessary, in the details carry out the  thermal and acoustic isolation of the pipes. Test the completed water supply network for pressure and make a record. The price also includes isolation and testing of the network.</t>
  </si>
  <si>
    <t>Testing the pressure in the water supply network, higher for 3 bars of the work pressure, i.e. at least 10 bars, building area of 100 m2. After completion of the installation of water supply network all the leaking places must be sealed with caps. Set hydraulic pump, fill the installation with water, let out air and reach test pressure. The network should be under pressure for at least 24 hours. If the pressure drops, locate the fault, repair the fault and then put the installation under test pressure. Tests must be carried out with the obligatory presence of the supervisory authority and the authorized person and prepare a separate record of it.</t>
  </si>
  <si>
    <t>Disinfection and flushing of the set of water supply network, of a building area of 100 m2, according to the technical regulations. Before putting the network into operation an attest from the Sanitary Service for Water Correctness must be obtained.</t>
  </si>
  <si>
    <t>Manual excavation of trench in the ground, III category, for putting a sanitary sewer network, of depth up to 2.0 m. Carrie out the excavation according to the project and given elevations. Cut the sides properly and level the bottom. The price of the excavation include shoring and securing the trench. Throw away the excavated earth from the trench. After completion of works pour the earth and jam in layers. Transport the excess soil in trolley, fill up and level the terrain or load onto a truck and take to the landfill.</t>
  </si>
  <si>
    <r>
      <t>Calculation per m</t>
    </r>
    <r>
      <rPr>
        <vertAlign val="superscript"/>
        <sz val="10"/>
        <rFont val="Arial"/>
        <family val="2"/>
        <charset val="238"/>
      </rPr>
      <t>3</t>
    </r>
    <r>
      <rPr>
        <sz val="10"/>
        <rFont val="Arial"/>
        <family val="2"/>
        <charset val="238"/>
      </rPr>
      <t xml:space="preserve"> of earth.</t>
    </r>
  </si>
  <si>
    <t>Testing the sewage network, facilities up to 100 m2 surface. In agreement with the designer carry out the testing of the entire network or piece by piece. Seal the openings, except for the one of the highest altitude and fill the network with water. Hold the network under the given pressure at least three hours. Inspect and mark all the leaking places. Drain off water and repair all defects. Repeat the test. Carry out the tests with the obligatory presence of the supervisory authority and the authorized person and make a separate record.</t>
  </si>
  <si>
    <t>Purchase and installation of a set of sinks, made of ceramics, 60x40 cm, domestic production I class. Attach the sink onto the wall with suitable dowels and appropriate brass screws over rubber pads. Connect the sink  with chrome siphon of 5/4 " diameter with a rosette, plug and chain. Set the faucet for hot and cold water. Next to the sink put a shelf, soap holder and towel holder. Order the sink and equipment by the designer’s choice.</t>
  </si>
  <si>
    <t>Purchase and installation of single lever chrome faucet for sink, with fixed spout, for hot and cold water. Set rosettes between the wall and the faucet. Set the faucet carefully not to damage the chrome.</t>
  </si>
  <si>
    <t>Calculation per faucet piece</t>
  </si>
  <si>
    <t>Purchase and installation of ceramic wall urinals, domestic production I class. Fix the urinal over rubber pads with appropriate dowel and brass screws. Set chromed pass valve and siphon. Urinal chosen by the designer.</t>
  </si>
  <si>
    <t xml:space="preserve">Purchase, transport and installation of hospital-disability sinks for installation in WC cabin for  the disabled, consisting of:
HOSPITAL - DISABILITY SINK made of white earthenware, Class I, dimensions approx 70x60 cm with screws for fixing and with shallow or flexible connection DN40 mm at the installation siphon drain, type chosen by the designer of the interior;
Standing IC Electronic reinforcement bars for the sink, power supply 220 V, with mixer lever TV + HV, a type like GEBERIT HyTronic 60 with perlator to limit water flow, two flexible hoses R3 / 8 " for connecting water with sieves against impurities, a set with corner valves DN15 mm, connected to the water supply;
WALL inclined MIRRORS dimensions approx 70x90cm, type by the choice of the interior designers and 
Chrome paper towel boxes, type chosen by the designer of the interiors.
Unit costs of the position cover all previous and preparatory works, required workforce and connecting material.
</t>
  </si>
  <si>
    <t>Purchase and installation of corrugated reinforcement HRB 400/500. Clean the reinforcement bars, cut them, bend and install according to the project, details and static calculations. Before applying the concrete the reinforcement must be reviewed and approved in writing by a structural engineer.</t>
  </si>
  <si>
    <r>
      <t>Careful removal of the door with the block frame, of 2,00 m</t>
    </r>
    <r>
      <rPr>
        <vertAlign val="superscript"/>
        <sz val="10"/>
        <rFont val="Arial"/>
        <family val="2"/>
      </rPr>
      <t>2</t>
    </r>
    <r>
      <rPr>
        <sz val="10"/>
        <rFont val="Arial"/>
        <family val="2"/>
        <charset val="238"/>
      </rPr>
      <t xml:space="preserve"> surface . Assemble the dismantled door, load it onto a truck and take to a landfill chosen by the investor.</t>
    </r>
  </si>
  <si>
    <r>
      <t>Calculation per m</t>
    </r>
    <r>
      <rPr>
        <vertAlign val="superscript"/>
        <sz val="10"/>
        <rFont val="Arial"/>
        <family val="2"/>
      </rPr>
      <t>2</t>
    </r>
    <r>
      <rPr>
        <sz val="10"/>
        <rFont val="Arial"/>
        <family val="2"/>
        <charset val="238"/>
      </rPr>
      <t xml:space="preserve"> of the broken surface, the open surfaces are not included.</t>
    </r>
  </si>
  <si>
    <r>
      <t>Calculation per m</t>
    </r>
    <r>
      <rPr>
        <vertAlign val="superscript"/>
        <sz val="10"/>
        <rFont val="Arial"/>
        <family val="2"/>
      </rPr>
      <t>2</t>
    </r>
    <r>
      <rPr>
        <sz val="10"/>
        <rFont val="Arial"/>
        <family val="2"/>
        <charset val="238"/>
      </rPr>
      <t xml:space="preserve"> of the floor.</t>
    </r>
  </si>
  <si>
    <r>
      <t>Setting up the doors, the size of 2.00 to 5.00 m</t>
    </r>
    <r>
      <rPr>
        <vertAlign val="superscript"/>
        <sz val="10"/>
        <rFont val="Arial"/>
        <family val="2"/>
      </rPr>
      <t>2</t>
    </r>
    <r>
      <rPr>
        <sz val="10"/>
        <rFont val="Arial"/>
        <family val="2"/>
        <charset val="238"/>
      </rPr>
      <t xml:space="preserve">. Perform everything in accordance with the regulations for this type of work. </t>
    </r>
  </si>
  <si>
    <r>
      <t>Setting the windows of size to 2,00 m</t>
    </r>
    <r>
      <rPr>
        <vertAlign val="superscript"/>
        <sz val="10"/>
        <rFont val="Arial"/>
        <family val="2"/>
      </rPr>
      <t>2</t>
    </r>
    <r>
      <rPr>
        <sz val="10"/>
        <rFont val="Arial"/>
        <family val="2"/>
        <charset val="238"/>
      </rPr>
      <t>. Do everything in accordance with the regulations for this type of work.</t>
    </r>
  </si>
  <si>
    <r>
      <t>Calculation per m</t>
    </r>
    <r>
      <rPr>
        <vertAlign val="superscript"/>
        <sz val="10"/>
        <rFont val="Arial"/>
        <family val="2"/>
      </rPr>
      <t>2</t>
    </r>
    <r>
      <rPr>
        <sz val="10"/>
        <rFont val="Arial"/>
        <family val="2"/>
        <charset val="238"/>
      </rPr>
      <t xml:space="preserve"> of the mortared surface.</t>
    </r>
  </si>
  <si>
    <r>
      <t>Calculation per m</t>
    </r>
    <r>
      <rPr>
        <vertAlign val="superscript"/>
        <sz val="10"/>
        <rFont val="Arial"/>
        <family val="2"/>
      </rPr>
      <t>2</t>
    </r>
    <r>
      <rPr>
        <sz val="10"/>
        <rFont val="Arial"/>
        <family val="2"/>
        <charset val="238"/>
      </rPr>
      <t xml:space="preserve"> of the wall.</t>
    </r>
  </si>
  <si>
    <r>
      <t>Calculation per m</t>
    </r>
    <r>
      <rPr>
        <vertAlign val="superscript"/>
        <sz val="10"/>
        <rFont val="Arial"/>
        <family val="2"/>
      </rPr>
      <t>2</t>
    </r>
    <r>
      <rPr>
        <sz val="10"/>
        <rFont val="Arial"/>
        <family val="2"/>
        <charset val="238"/>
      </rPr>
      <t xml:space="preserve"> of ceramic tiles.</t>
    </r>
  </si>
  <si>
    <r>
      <t>Calculation per m</t>
    </r>
    <r>
      <rPr>
        <vertAlign val="superscript"/>
        <sz val="10"/>
        <rFont val="Arial"/>
        <family val="2"/>
      </rPr>
      <t>2</t>
    </r>
    <r>
      <rPr>
        <sz val="10"/>
        <rFont val="Arial"/>
        <family val="2"/>
        <charset val="238"/>
      </rPr>
      <t xml:space="preserve"> of painted surface.</t>
    </r>
  </si>
  <si>
    <t xml:space="preserve">Purchase, transport and installation of disability toilets consisting of: SPECIAL CANTILEVERED WC, made of white earthenware, I class, rinsing with 6 liters of water, of approximately 70 cm length, of about 45-50 cm height, lifted off the floor at least 6 cm, with removable seat without cover, type as chosen by the designer of the interior;
INSTALLATION ELEMENT FOR DISABILITY toilets, built-in height of 112 cm, with low noise concealed cistern (type as GEBERIT DUOFIX or equivalent) and with metal CrNi cover plate instead of flush button. The mounted  installation element is self-supporting and is predicted for installation in pre-wall installation or pre-wall construction of a wall lined with plasterboard panels. A set with integrated angle valve 1/2 " for water connection, low noise filler valve, drain knee DN90 / 110 mm with soundproof clamp, connecting piece for toilet with seal cuffs and a set of sound insulation, screws for fixing the toilet.
Both side wall support for the disabled (fixed and foldable), a set with toilet paper holder, mounting elements for fixing the holder and all necessary accessories for installation (the model of the holders should be brought into line with the type of electronic activation of the toilets); ELECTRONIC activation of flushing the toilets on the holders for the disabled, with a metal CrNi cover plate with button for additional manual flushing activation and with built-in set with network power (type as GEBERIT PUBLIC WC45) AND chromed WALL holder for toilet brush.
</t>
  </si>
  <si>
    <t>Reference No.: 1395/City of Zrenjanin/125746/31.12.2015 – 03</t>
  </si>
  <si>
    <t xml:space="preserve">Reconstruction of the old sports hall in Zrenjanin </t>
  </si>
  <si>
    <t>Bill Of Quantities/Architectural Works</t>
  </si>
  <si>
    <t>Description</t>
  </si>
  <si>
    <r>
      <t>Amount
(</t>
    </r>
    <r>
      <rPr>
        <b/>
        <sz val="10"/>
        <color rgb="FFFF0000"/>
        <rFont val="Arial"/>
        <family val="2"/>
      </rPr>
      <t>EUR/RSD</t>
    </r>
    <r>
      <rPr>
        <b/>
        <sz val="10"/>
        <color theme="1"/>
        <rFont val="Arial"/>
        <family val="2"/>
      </rPr>
      <t>)</t>
    </r>
  </si>
  <si>
    <t>Preparatory and final works</t>
  </si>
  <si>
    <t>Removal and demolition</t>
  </si>
  <si>
    <t>Masonry work</t>
  </si>
  <si>
    <t>Isolation works</t>
  </si>
  <si>
    <t>Construction joinery</t>
  </si>
  <si>
    <t>Floor laying works</t>
  </si>
  <si>
    <t>Painting works</t>
  </si>
  <si>
    <t>TOTAL</t>
  </si>
  <si>
    <t>Tenderer:</t>
  </si>
  <si>
    <t>Date:</t>
  </si>
  <si>
    <t>Signature:</t>
  </si>
  <si>
    <t xml:space="preserve">Object: Hall Annex </t>
  </si>
  <si>
    <t>Part: 1/12</t>
  </si>
  <si>
    <t>Bill Of Quantities/Architectural Works/Preparatory and final works</t>
  </si>
  <si>
    <t>Object: Hall Annex</t>
  </si>
  <si>
    <r>
      <t>price per unit (</t>
    </r>
    <r>
      <rPr>
        <sz val="10"/>
        <color rgb="FFFF0000"/>
        <rFont val="Arial"/>
        <family val="2"/>
      </rPr>
      <t>EUR/RSD</t>
    </r>
    <r>
      <rPr>
        <sz val="10"/>
        <rFont val="Arial"/>
        <family val="2"/>
      </rPr>
      <t>)</t>
    </r>
  </si>
  <si>
    <r>
      <t>total
(</t>
    </r>
    <r>
      <rPr>
        <sz val="10"/>
        <color rgb="FFFF0000"/>
        <rFont val="Arial"/>
        <family val="2"/>
      </rPr>
      <t>EUR/RSD</t>
    </r>
    <r>
      <rPr>
        <sz val="10"/>
        <rFont val="Arial"/>
        <family val="2"/>
      </rPr>
      <t>)</t>
    </r>
  </si>
  <si>
    <t>Part: 2/12</t>
  </si>
  <si>
    <t>Bill Of Quantities/Architectural Works/Removal and demolition</t>
  </si>
  <si>
    <t>Part: 3/12</t>
  </si>
  <si>
    <t>Part: 4/12</t>
  </si>
  <si>
    <t>Bill Of Quantities/Architectural Works/Concrete and RC works</t>
  </si>
  <si>
    <t>Bill Of Quantities/Architectural Works/Masonry work</t>
  </si>
  <si>
    <t>Concrete and RC works</t>
  </si>
  <si>
    <t>Part: 5/12</t>
  </si>
  <si>
    <t>Bill Of Quantities/Architectural Works/Isolation works</t>
  </si>
  <si>
    <t>Part: 6/12</t>
  </si>
  <si>
    <t>Part: 7/12</t>
  </si>
  <si>
    <t>Bill Of Quantities/Architectural Works/Ceramic works</t>
  </si>
  <si>
    <t>Ceramic works</t>
  </si>
  <si>
    <t>Part: 8/12</t>
  </si>
  <si>
    <t>Bill Of Quantities/Architectural Works/Floor laying works</t>
  </si>
  <si>
    <t>Part: 9/12</t>
  </si>
  <si>
    <t>Bill Of Quantities/Architectural Works/Painting works</t>
  </si>
  <si>
    <t>Part: 10/12</t>
  </si>
  <si>
    <t>Bill Of Quantities/Architectural Works/Water supply works</t>
  </si>
  <si>
    <t>Water supply works</t>
  </si>
  <si>
    <t>Part: 11/12</t>
  </si>
  <si>
    <t>Sewage works</t>
  </si>
  <si>
    <t>Part: 12/12</t>
  </si>
  <si>
    <t>Bill Of Quantities/Architectural Works/Sewage works</t>
  </si>
  <si>
    <t>Bill Of Quantities/Architectural Works/Sanitary appliances</t>
  </si>
  <si>
    <t>Sanitary appliances</t>
  </si>
  <si>
    <t>Bill Of Quantities/Architectural Works/Construction joinery</t>
  </si>
  <si>
    <t>B.I</t>
  </si>
  <si>
    <t>B.II</t>
  </si>
  <si>
    <t>B.III</t>
  </si>
  <si>
    <t>B.IV</t>
  </si>
  <si>
    <t>B.V</t>
  </si>
  <si>
    <t>B.VI</t>
  </si>
  <si>
    <t>B.VII</t>
  </si>
  <si>
    <t>B.VIII</t>
  </si>
  <si>
    <t>B.IX</t>
  </si>
  <si>
    <t>B.X</t>
  </si>
  <si>
    <t>B.XI</t>
  </si>
  <si>
    <t>B.XII</t>
  </si>
  <si>
    <t>PREPARATORY AND FINAL WORKS</t>
  </si>
  <si>
    <t>TOTAL   -   B.I   PREPARATORY AND FINAL WORKS</t>
  </si>
  <si>
    <t>REMOVAL AND DEMOLITION</t>
  </si>
  <si>
    <t>TOTAL   -   B.II   REMOVAL AND DEMOLITION</t>
  </si>
  <si>
    <t>MASONRY WORK</t>
  </si>
  <si>
    <t>TOTAL  -   B.III   MASONRY WORK</t>
  </si>
  <si>
    <t>CONCRETE AND REINFORCED CONCRETE WORKS</t>
  </si>
  <si>
    <t>TOTAL   -   B.IV   CONCRETE AND REINFORCED CONCRETE WORKS</t>
  </si>
  <si>
    <t>ISOLATION WORKS</t>
  </si>
  <si>
    <t>TOTAL   -   B.V   ISOLATION WORKS</t>
  </si>
  <si>
    <t>CONSTRUCTION JOINERY</t>
  </si>
  <si>
    <t>TOTAL   -   B.VI   CONSTRUCTION JOINERY</t>
  </si>
  <si>
    <t>CERAMIC WORKS</t>
  </si>
  <si>
    <t>TOTAL   -   B.VII   CERAMIC WORKS</t>
  </si>
  <si>
    <t>FLOOR LAYING WORKS</t>
  </si>
  <si>
    <t>TOTAL   -   B.VIII FLOOR LAYING WORKS</t>
  </si>
  <si>
    <t>PAINTING WORKS</t>
  </si>
  <si>
    <t>TOTAL   -   B.IX   PAINTING WORKS</t>
  </si>
  <si>
    <t>WATER SUPPLY WORKS</t>
  </si>
  <si>
    <t>TOTAL   -   B.X  WATER WORKS</t>
  </si>
  <si>
    <t>SEWAGE WORKS</t>
  </si>
  <si>
    <t>TOTAL   -   B.XI   SEWAGE WORKS</t>
  </si>
  <si>
    <t>SANITARY APPLIANCES</t>
  </si>
  <si>
    <t>TOTAL   -   B.XII   SANITARY APPLIANCES</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</si>
</sst>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2"/>
      <name val="Times New Roman"/>
      <charset val="238"/>
    </font>
    <font>
      <sz val="10"/>
      <name val="Arial"/>
      <family val="2"/>
      <charset val="238"/>
    </font>
    <font>
      <b/>
      <sz val="10"/>
      <name val="Arial"/>
      <family val="2"/>
      <charset val="238"/>
    </font>
    <font>
      <sz val="11"/>
      <color indexed="8"/>
      <name val="Calibri"/>
      <family val="2"/>
      <charset val="238"/>
    </font>
    <font>
      <b/>
      <sz val="11"/>
      <color indexed="54"/>
      <name val="Calibri"/>
      <family val="2"/>
      <charset val="238"/>
    </font>
    <font>
      <sz val="11"/>
      <color indexed="9"/>
      <name val="Calibri"/>
      <family val="2"/>
      <charset val="238"/>
    </font>
    <font>
      <sz val="11"/>
      <color indexed="17"/>
      <name val="Calibri"/>
      <family val="2"/>
      <charset val="238"/>
    </font>
    <font>
      <b/>
      <sz val="11"/>
      <color indexed="52"/>
      <name val="Calibri"/>
      <family val="2"/>
      <charset val="238"/>
    </font>
    <font>
      <sz val="11"/>
      <color indexed="20"/>
      <name val="Calibri"/>
      <family val="2"/>
      <charset val="238"/>
    </font>
    <font>
      <b/>
      <sz val="11"/>
      <color indexed="63"/>
      <name val="Calibri"/>
      <family val="2"/>
      <charset val="238"/>
    </font>
    <font>
      <sz val="18"/>
      <color indexed="54"/>
      <name val="Calibri Light"/>
      <family val="2"/>
      <charset val="238"/>
    </font>
    <font>
      <sz val="11"/>
      <color indexed="62"/>
      <name val="Calibri"/>
      <family val="2"/>
      <charset val="238"/>
    </font>
    <font>
      <b/>
      <sz val="11"/>
      <color indexed="9"/>
      <name val="Calibri"/>
      <family val="2"/>
      <charset val="238"/>
    </font>
    <font>
      <i/>
      <sz val="11"/>
      <color indexed="23"/>
      <name val="Calibri"/>
      <family val="2"/>
      <charset val="238"/>
    </font>
    <font>
      <sz val="11"/>
      <color indexed="60"/>
      <name val="Calibri"/>
      <family val="2"/>
      <charset val="238"/>
    </font>
    <font>
      <sz val="11"/>
      <color indexed="52"/>
      <name val="Calibri"/>
      <family val="2"/>
      <charset val="238"/>
    </font>
    <font>
      <b/>
      <sz val="13"/>
      <color indexed="54"/>
      <name val="Calibri"/>
      <family val="2"/>
      <charset val="238"/>
    </font>
    <font>
      <sz val="11"/>
      <color indexed="10"/>
      <name val="Calibri"/>
      <family val="2"/>
      <charset val="238"/>
    </font>
    <font>
      <b/>
      <sz val="11"/>
      <color indexed="8"/>
      <name val="Calibri"/>
      <family val="2"/>
      <charset val="238"/>
    </font>
    <font>
      <b/>
      <sz val="15"/>
      <color indexed="54"/>
      <name val="Calibri"/>
      <family val="2"/>
      <charset val="238"/>
    </font>
    <font>
      <vertAlign val="superscript"/>
      <sz val="10"/>
      <name val="Arial"/>
      <family val="2"/>
      <charset val="238"/>
    </font>
    <font>
      <sz val="12"/>
      <name val="Times New Roman"/>
      <family val="1"/>
      <charset val="238"/>
    </font>
    <font>
      <b/>
      <sz val="10"/>
      <name val="Arial"/>
      <family val="2"/>
    </font>
    <font>
      <vertAlign val="superscript"/>
      <sz val="10"/>
      <name val="Arial"/>
      <family val="2"/>
    </font>
    <font>
      <b/>
      <sz val="10"/>
      <color indexed="8"/>
      <name val="Arial"/>
      <family val="2"/>
    </font>
    <font>
      <sz val="10"/>
      <color indexed="8"/>
      <name val="Arial"/>
      <family val="2"/>
    </font>
    <font>
      <sz val="10"/>
      <name val="Arial"/>
      <family val="2"/>
    </font>
    <font>
      <b/>
      <sz val="10"/>
      <color theme="1"/>
      <name val="Arial"/>
      <family val="2"/>
    </font>
    <font>
      <b/>
      <sz val="10"/>
      <color rgb="FFFF0000"/>
      <name val="Arial"/>
      <family val="2"/>
    </font>
    <font>
      <u/>
      <sz val="10"/>
      <color indexed="8"/>
      <name val="Arial"/>
      <family val="2"/>
    </font>
    <font>
      <sz val="10"/>
      <color rgb="FFFF0000"/>
      <name val="Arial"/>
      <family val="2"/>
    </font>
  </fonts>
  <fills count="20">
    <fill>
      <patternFill patternType="none"/>
    </fill>
    <fill>
      <patternFill patternType="gray125"/>
    </fill>
    <fill>
      <patternFill patternType="solid">
        <fgColor indexed="27"/>
        <bgColor indexed="64"/>
      </patternFill>
    </fill>
    <fill>
      <patternFill patternType="solid">
        <fgColor indexed="47"/>
        <bgColor indexed="64"/>
      </patternFill>
    </fill>
    <fill>
      <patternFill patternType="solid">
        <fgColor indexed="9"/>
        <bgColor indexed="64"/>
      </patternFill>
    </fill>
    <fill>
      <patternFill patternType="solid">
        <fgColor indexed="26"/>
        <bgColor indexed="64"/>
      </patternFill>
    </fill>
    <fill>
      <patternFill patternType="solid">
        <fgColor indexed="31"/>
        <bgColor indexed="64"/>
      </patternFill>
    </fill>
    <fill>
      <patternFill patternType="solid">
        <fgColor indexed="42"/>
        <bgColor indexed="64"/>
      </patternFill>
    </fill>
    <fill>
      <patternFill patternType="solid">
        <fgColor indexed="44"/>
        <bgColor indexed="64"/>
      </patternFill>
    </fill>
    <fill>
      <patternFill patternType="solid">
        <fgColor indexed="22"/>
        <bgColor indexed="64"/>
      </patternFill>
    </fill>
    <fill>
      <patternFill patternType="solid">
        <fgColor indexed="43"/>
        <bgColor indexed="64"/>
      </patternFill>
    </fill>
    <fill>
      <patternFill patternType="solid">
        <fgColor indexed="49"/>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51"/>
        <bgColor indexed="64"/>
      </patternFill>
    </fill>
    <fill>
      <patternFill patternType="solid">
        <fgColor indexed="62"/>
        <bgColor indexed="64"/>
      </patternFill>
    </fill>
    <fill>
      <patternFill patternType="solid">
        <fgColor indexed="45"/>
        <bgColor indexed="64"/>
      </patternFill>
    </fill>
    <fill>
      <patternFill patternType="solid">
        <fgColor theme="0" tint="-0.249977111117893"/>
        <bgColor indexed="64"/>
      </patternFill>
    </fill>
    <fill>
      <patternFill patternType="solid">
        <fgColor rgb="FFFFFF00"/>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22"/>
      </left>
      <right/>
      <top style="thin">
        <color indexed="22"/>
      </top>
      <bottom style="thin">
        <color indexed="22"/>
      </bottom>
      <diagonal/>
    </border>
  </borders>
  <cellStyleXfs count="46">
    <xf numFmtId="0" fontId="0" fillId="0" borderId="0">
      <alignment vertical="center"/>
    </xf>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2" borderId="0" applyNumberFormat="0" applyBorder="0" applyAlignment="0" applyProtection="0"/>
    <xf numFmtId="0" fontId="8" fillId="17" borderId="0" applyNumberFormat="0" applyBorder="0" applyAlignment="0" applyProtection="0"/>
    <xf numFmtId="0" fontId="7" fillId="9" borderId="1" applyNumberFormat="0" applyAlignment="0" applyProtection="0"/>
    <xf numFmtId="0" fontId="12" fillId="14" borderId="2" applyNumberFormat="0" applyAlignment="0" applyProtection="0"/>
    <xf numFmtId="0" fontId="13" fillId="0" borderId="0" applyNumberFormat="0" applyFill="0" applyBorder="0" applyAlignment="0" applyProtection="0"/>
    <xf numFmtId="0" fontId="6" fillId="7" borderId="0" applyNumberFormat="0" applyBorder="0" applyAlignment="0" applyProtection="0"/>
    <xf numFmtId="0" fontId="19" fillId="0" borderId="3" applyNumberFormat="0" applyFill="0" applyAlignment="0" applyProtection="0"/>
    <xf numFmtId="0" fontId="16" fillId="0" borderId="4" applyNumberFormat="0" applyFill="0" applyAlignment="0" applyProtection="0"/>
    <xf numFmtId="0" fontId="4" fillId="0" borderId="5" applyNumberFormat="0" applyFill="0" applyAlignment="0" applyProtection="0"/>
    <xf numFmtId="0" fontId="4" fillId="0" borderId="0" applyNumberFormat="0" applyFill="0" applyBorder="0" applyAlignment="0" applyProtection="0"/>
    <xf numFmtId="0" fontId="11" fillId="3" borderId="1" applyNumberFormat="0" applyAlignment="0" applyProtection="0"/>
    <xf numFmtId="0" fontId="15" fillId="0" borderId="6" applyNumberFormat="0" applyFill="0" applyAlignment="0" applyProtection="0"/>
    <xf numFmtId="0" fontId="14" fillId="10" borderId="0" applyNumberFormat="0" applyBorder="0" applyAlignment="0" applyProtection="0"/>
    <xf numFmtId="0" fontId="1" fillId="0" borderId="0"/>
    <xf numFmtId="0" fontId="1" fillId="0" borderId="0"/>
    <xf numFmtId="0" fontId="1" fillId="0" borderId="0">
      <alignment vertical="top" wrapText="1"/>
    </xf>
    <xf numFmtId="0" fontId="21" fillId="5" borderId="7" applyNumberFormat="0" applyFont="0" applyAlignment="0" applyProtection="0"/>
    <xf numFmtId="0" fontId="9" fillId="9" borderId="8" applyNumberFormat="0" applyAlignment="0" applyProtection="0"/>
    <xf numFmtId="0" fontId="10" fillId="0" borderId="0" applyNumberFormat="0" applyFill="0" applyBorder="0" applyAlignment="0" applyProtection="0"/>
    <xf numFmtId="0" fontId="18" fillId="0" borderId="9" applyNumberFormat="0" applyFill="0" applyAlignment="0" applyProtection="0"/>
    <xf numFmtId="0" fontId="17" fillId="0" borderId="0" applyNumberFormat="0" applyFill="0" applyBorder="0" applyAlignment="0" applyProtection="0"/>
    <xf numFmtId="0" fontId="21" fillId="0" borderId="0">
      <alignment vertical="center"/>
    </xf>
  </cellStyleXfs>
  <cellXfs count="72">
    <xf numFmtId="0" fontId="0" fillId="0" borderId="0" xfId="0">
      <alignment vertical="center"/>
    </xf>
    <xf numFmtId="0" fontId="1" fillId="0" borderId="0" xfId="0" applyFont="1">
      <alignment vertical="center"/>
    </xf>
    <xf numFmtId="0" fontId="2" fillId="9" borderId="11" xfId="39" applyFont="1" applyFill="1" applyBorder="1" applyAlignment="1">
      <alignment horizontal="justify" vertical="top" wrapText="1"/>
    </xf>
    <xf numFmtId="0" fontId="1" fillId="9" borderId="11" xfId="39" applyFont="1" applyFill="1" applyBorder="1" applyAlignment="1">
      <alignment horizontal="center" wrapText="1"/>
    </xf>
    <xf numFmtId="4" fontId="1" fillId="9" borderId="12" xfId="39" applyNumberFormat="1" applyFont="1" applyFill="1" applyBorder="1" applyAlignment="1">
      <alignment horizontal="right"/>
    </xf>
    <xf numFmtId="0" fontId="1" fillId="0" borderId="0" xfId="0" applyFont="1" applyAlignment="1">
      <alignment horizontal="right" vertical="center"/>
    </xf>
    <xf numFmtId="0" fontId="0" fillId="0" borderId="0" xfId="0" applyFill="1">
      <alignment vertical="center"/>
    </xf>
    <xf numFmtId="0" fontId="1" fillId="0" borderId="0" xfId="0" applyFont="1" applyFill="1">
      <alignment vertical="center"/>
    </xf>
    <xf numFmtId="0" fontId="1" fillId="0" borderId="0" xfId="39" applyFont="1" applyFill="1" applyBorder="1" applyAlignment="1">
      <alignment horizontal="center" vertical="top" wrapText="1"/>
    </xf>
    <xf numFmtId="0" fontId="2" fillId="0" borderId="0" xfId="39" applyFont="1" applyFill="1" applyBorder="1" applyAlignment="1">
      <alignment horizontal="justify" vertical="top" wrapText="1"/>
    </xf>
    <xf numFmtId="0" fontId="1" fillId="0" borderId="0" xfId="39" applyFont="1" applyFill="1" applyBorder="1" applyAlignment="1">
      <alignment horizontal="center" wrapText="1"/>
    </xf>
    <xf numFmtId="4" fontId="1" fillId="0" borderId="0" xfId="39" applyNumberFormat="1" applyFont="1" applyFill="1" applyBorder="1" applyAlignment="1">
      <alignment horizontal="right"/>
    </xf>
    <xf numFmtId="0" fontId="1" fillId="0" borderId="13" xfId="39" applyFont="1" applyFill="1" applyBorder="1" applyAlignment="1">
      <alignment horizontal="center" vertical="top" wrapText="1"/>
    </xf>
    <xf numFmtId="0" fontId="1" fillId="0" borderId="13" xfId="39" applyFont="1" applyFill="1" applyBorder="1" applyAlignment="1">
      <alignment horizontal="justify" vertical="top" wrapText="1"/>
    </xf>
    <xf numFmtId="0" fontId="1" fillId="0" borderId="13" xfId="39" applyFont="1" applyFill="1" applyBorder="1" applyAlignment="1">
      <alignment horizontal="center" wrapText="1"/>
    </xf>
    <xf numFmtId="4" fontId="1" fillId="0" borderId="13" xfId="39" applyNumberFormat="1" applyFont="1" applyFill="1" applyBorder="1" applyAlignment="1">
      <alignment horizontal="right"/>
    </xf>
    <xf numFmtId="0" fontId="1" fillId="0" borderId="0" xfId="39" applyFont="1" applyFill="1" applyBorder="1" applyAlignment="1">
      <alignment horizontal="justify" vertical="top" wrapText="1"/>
    </xf>
    <xf numFmtId="0" fontId="2" fillId="0" borderId="10" xfId="39" applyFont="1" applyFill="1" applyBorder="1" applyAlignment="1">
      <alignment horizontal="center" vertical="top" wrapText="1"/>
    </xf>
    <xf numFmtId="4" fontId="2" fillId="0" borderId="12" xfId="39" applyNumberFormat="1" applyFont="1" applyFill="1" applyBorder="1" applyAlignment="1">
      <alignment horizontal="right"/>
    </xf>
    <xf numFmtId="0" fontId="1" fillId="0" borderId="0" xfId="39" applyFont="1" applyFill="1" applyAlignment="1">
      <alignment horizontal="justify" vertical="top" wrapText="1"/>
    </xf>
    <xf numFmtId="0" fontId="2" fillId="0" borderId="0" xfId="39" applyFont="1" applyFill="1" applyBorder="1" applyAlignment="1">
      <alignment vertical="top" wrapText="1"/>
    </xf>
    <xf numFmtId="0" fontId="1" fillId="0" borderId="0" xfId="38" applyFont="1" applyFill="1" applyBorder="1" applyAlignment="1">
      <alignment horizontal="center" vertical="top"/>
    </xf>
    <xf numFmtId="4" fontId="1" fillId="0" borderId="0" xfId="38" applyNumberFormat="1" applyFont="1" applyFill="1" applyBorder="1" applyAlignment="1">
      <alignment horizontal="center" vertical="top"/>
    </xf>
    <xf numFmtId="0" fontId="1" fillId="0" borderId="0" xfId="0" applyFont="1" applyAlignment="1">
      <alignment horizontal="center" vertical="center"/>
    </xf>
    <xf numFmtId="0" fontId="1" fillId="0" borderId="0" xfId="0" applyFont="1" applyAlignment="1">
      <alignment horizontal="center" vertical="center"/>
    </xf>
    <xf numFmtId="4" fontId="1" fillId="9" borderId="11" xfId="39" applyNumberFormat="1" applyFont="1" applyFill="1" applyBorder="1" applyAlignment="1">
      <alignment horizontal="right"/>
    </xf>
    <xf numFmtId="4" fontId="1" fillId="0" borderId="0" xfId="38" applyNumberFormat="1" applyFont="1" applyFill="1" applyBorder="1" applyAlignment="1">
      <alignment horizontal="right" vertical="top"/>
    </xf>
    <xf numFmtId="0" fontId="0" fillId="0" borderId="0" xfId="0" applyAlignment="1">
      <alignment horizontal="center" vertical="center"/>
    </xf>
    <xf numFmtId="0" fontId="2" fillId="0" borderId="0" xfId="39" applyFont="1" applyFill="1" applyBorder="1" applyAlignment="1">
      <alignment horizontal="right" vertical="top" wrapText="1"/>
    </xf>
    <xf numFmtId="0" fontId="1" fillId="0" borderId="0" xfId="0" applyFont="1" applyFill="1" applyAlignment="1">
      <alignment horizontal="right" vertical="center"/>
    </xf>
    <xf numFmtId="0" fontId="1" fillId="0" borderId="0" xfId="45" applyFont="1">
      <alignment vertical="center"/>
    </xf>
    <xf numFmtId="0" fontId="21" fillId="0" borderId="0" xfId="45">
      <alignment vertical="center"/>
    </xf>
    <xf numFmtId="0" fontId="1" fillId="0" borderId="0" xfId="45" applyFont="1" applyAlignment="1">
      <alignment horizontal="right" vertical="center"/>
    </xf>
    <xf numFmtId="0" fontId="1" fillId="0" borderId="0" xfId="45" applyFont="1" applyFill="1">
      <alignment vertical="center"/>
    </xf>
    <xf numFmtId="0" fontId="21" fillId="0" borderId="0" xfId="45" applyFill="1">
      <alignment vertical="center"/>
    </xf>
    <xf numFmtId="0" fontId="1" fillId="0" borderId="0" xfId="45" applyFont="1" applyFill="1" applyAlignment="1">
      <alignment horizontal="right" vertical="center"/>
    </xf>
    <xf numFmtId="4" fontId="1" fillId="0" borderId="11" xfId="39" applyNumberFormat="1" applyFont="1" applyFill="1" applyBorder="1" applyAlignment="1">
      <alignment horizontal="right"/>
    </xf>
    <xf numFmtId="4" fontId="1" fillId="0" borderId="12" xfId="39" applyNumberFormat="1" applyFont="1" applyFill="1" applyBorder="1" applyAlignment="1">
      <alignment horizontal="right"/>
    </xf>
    <xf numFmtId="0" fontId="24" fillId="0" borderId="0" xfId="0" applyFont="1" applyAlignment="1"/>
    <xf numFmtId="0" fontId="25" fillId="0" borderId="0" xfId="0" applyFont="1" applyAlignment="1"/>
    <xf numFmtId="0" fontId="26" fillId="0" borderId="0" xfId="0" applyFont="1">
      <alignment vertical="center"/>
    </xf>
    <xf numFmtId="0" fontId="27" fillId="0" borderId="0" xfId="0" applyFont="1" applyAlignment="1">
      <alignment horizontal="left"/>
    </xf>
    <xf numFmtId="0" fontId="22" fillId="0" borderId="0" xfId="0" applyFont="1" applyFill="1" applyAlignment="1">
      <alignment horizontal="left"/>
    </xf>
    <xf numFmtId="0" fontId="26" fillId="0" borderId="0" xfId="0" applyFont="1" applyFill="1" applyAlignment="1">
      <alignment horizontal="left"/>
    </xf>
    <xf numFmtId="0" fontId="22" fillId="0" borderId="0" xfId="0" applyFont="1" applyFill="1" applyAlignment="1">
      <alignment horizontal="right"/>
    </xf>
    <xf numFmtId="0" fontId="27" fillId="18" borderId="14" xfId="0" applyFont="1" applyFill="1" applyBorder="1" applyAlignment="1">
      <alignment horizontal="left" vertical="center"/>
    </xf>
    <xf numFmtId="0" fontId="27" fillId="18" borderId="15" xfId="0" applyFont="1" applyFill="1" applyBorder="1" applyAlignment="1">
      <alignment horizontal="left" vertical="center"/>
    </xf>
    <xf numFmtId="0" fontId="27" fillId="18" borderId="16" xfId="0" applyFont="1" applyFill="1" applyBorder="1" applyAlignment="1">
      <alignment horizontal="left" vertical="center"/>
    </xf>
    <xf numFmtId="0" fontId="27" fillId="19" borderId="16" xfId="0" applyFont="1" applyFill="1" applyBorder="1" applyAlignment="1">
      <alignment horizontal="center" vertical="center" wrapText="1"/>
    </xf>
    <xf numFmtId="0" fontId="27" fillId="0" borderId="17" xfId="0" applyFont="1" applyBorder="1" applyAlignment="1">
      <alignment horizontal="right"/>
    </xf>
    <xf numFmtId="0" fontId="26" fillId="0" borderId="18" xfId="0" applyFont="1" applyBorder="1" applyAlignment="1">
      <alignment horizontal="left"/>
    </xf>
    <xf numFmtId="0" fontId="26" fillId="0" borderId="19" xfId="0" applyFont="1" applyBorder="1" applyAlignment="1">
      <alignment horizontal="left"/>
    </xf>
    <xf numFmtId="4" fontId="26" fillId="0" borderId="17" xfId="0" applyNumberFormat="1" applyFont="1" applyBorder="1" applyAlignment="1">
      <alignment horizontal="right"/>
    </xf>
    <xf numFmtId="0" fontId="27" fillId="0" borderId="20" xfId="0" applyFont="1" applyBorder="1" applyAlignment="1">
      <alignment horizontal="left"/>
    </xf>
    <xf numFmtId="0" fontId="27" fillId="0" borderId="17" xfId="0" applyFont="1" applyBorder="1" applyAlignment="1">
      <alignment horizontal="center"/>
    </xf>
    <xf numFmtId="4" fontId="27" fillId="0" borderId="17" xfId="0" applyNumberFormat="1" applyFont="1" applyBorder="1" applyAlignment="1">
      <alignment horizontal="right"/>
    </xf>
    <xf numFmtId="0" fontId="25" fillId="0" borderId="0" xfId="0" applyFont="1" applyBorder="1" applyAlignment="1">
      <alignment horizontal="left"/>
    </xf>
    <xf numFmtId="0" fontId="25" fillId="0" borderId="21" xfId="0" applyFont="1" applyBorder="1" applyAlignment="1"/>
    <xf numFmtId="0" fontId="29" fillId="0" borderId="21" xfId="0" applyFont="1" applyBorder="1" applyAlignment="1"/>
    <xf numFmtId="0" fontId="22" fillId="0" borderId="0" xfId="0" applyFont="1">
      <alignment vertical="center"/>
    </xf>
    <xf numFmtId="0" fontId="26" fillId="9" borderId="22" xfId="0" applyNumberFormat="1" applyFont="1" applyFill="1" applyBorder="1" applyAlignment="1">
      <alignment horizontal="center" vertical="center"/>
    </xf>
    <xf numFmtId="0" fontId="26" fillId="9" borderId="7" xfId="0" applyNumberFormat="1" applyFont="1" applyFill="1" applyBorder="1" applyAlignment="1">
      <alignment horizontal="center" vertical="center" wrapText="1"/>
    </xf>
    <xf numFmtId="2" fontId="26" fillId="9" borderId="7" xfId="0" applyNumberFormat="1" applyFont="1" applyFill="1" applyBorder="1" applyAlignment="1">
      <alignment horizontal="center" vertical="center" wrapText="1"/>
    </xf>
    <xf numFmtId="4" fontId="26" fillId="9" borderId="7" xfId="0" applyNumberFormat="1" applyFont="1" applyFill="1" applyBorder="1" applyAlignment="1">
      <alignment horizontal="center" vertical="center" wrapText="1"/>
    </xf>
    <xf numFmtId="0" fontId="2" fillId="0" borderId="11" xfId="39" applyFont="1" applyFill="1" applyBorder="1" applyAlignment="1">
      <alignment horizontal="justify" vertical="top" wrapText="1"/>
    </xf>
    <xf numFmtId="0" fontId="1" fillId="0" borderId="11" xfId="39" applyFont="1" applyFill="1" applyBorder="1" applyAlignment="1">
      <alignment horizontal="center" wrapText="1"/>
    </xf>
    <xf numFmtId="0" fontId="27" fillId="0" borderId="17" xfId="0" applyFont="1" applyBorder="1" applyAlignment="1">
      <alignment horizontal="left"/>
    </xf>
    <xf numFmtId="0" fontId="22" fillId="0" borderId="10" xfId="39" applyFont="1" applyFill="1" applyBorder="1" applyAlignment="1">
      <alignment horizontal="center" vertical="top" wrapText="1"/>
    </xf>
    <xf numFmtId="0" fontId="22" fillId="9" borderId="10" xfId="39" applyFont="1" applyFill="1" applyBorder="1" applyAlignment="1">
      <alignment horizontal="center" vertical="top" wrapText="1"/>
    </xf>
    <xf numFmtId="0" fontId="25" fillId="0" borderId="21" xfId="0" applyFont="1" applyBorder="1" applyAlignment="1">
      <alignment horizontal="left"/>
    </xf>
    <xf numFmtId="0" fontId="2" fillId="0" borderId="11" xfId="39" applyFont="1" applyFill="1" applyBorder="1" applyAlignment="1">
      <alignment horizontal="left" vertical="top" wrapText="1"/>
    </xf>
    <xf numFmtId="0" fontId="2" fillId="0" borderId="12" xfId="39" applyFont="1" applyFill="1" applyBorder="1" applyAlignment="1">
      <alignment horizontal="left" vertical="top" wrapText="1"/>
    </xf>
  </cellXfs>
  <cellStyles count="4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cellStyle name="Normal 3" xfId="45"/>
    <cellStyle name="Normal_PREDMER11_Predmer_i_Predracun_Slaba" xfId="38"/>
    <cellStyle name="Normal_Sheet1" xfId="39"/>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33"/>
  <sheetViews>
    <sheetView tabSelected="1" workbookViewId="0">
      <selection activeCell="M9" sqref="M9"/>
    </sheetView>
  </sheetViews>
  <sheetFormatPr defaultRowHeight="12.75" x14ac:dyDescent="0.25"/>
  <cols>
    <col min="1" max="1" width="2.375" style="40" customWidth="1"/>
    <col min="2" max="16384" width="9" style="40"/>
  </cols>
  <sheetData>
    <row r="2" spans="2:9" x14ac:dyDescent="0.2">
      <c r="B2" s="38" t="s">
        <v>150</v>
      </c>
      <c r="C2" s="39"/>
      <c r="D2" s="39"/>
      <c r="E2" s="39"/>
      <c r="F2" s="39"/>
      <c r="G2" s="39"/>
      <c r="H2" s="39"/>
      <c r="I2" s="39"/>
    </row>
    <row r="3" spans="2:9" x14ac:dyDescent="0.2">
      <c r="B3" s="38" t="s">
        <v>151</v>
      </c>
      <c r="C3" s="39"/>
      <c r="D3" s="39"/>
      <c r="E3" s="39"/>
      <c r="F3" s="39"/>
      <c r="G3" s="39"/>
      <c r="H3" s="39"/>
      <c r="I3" s="39"/>
    </row>
    <row r="4" spans="2:9" x14ac:dyDescent="0.2">
      <c r="B4" s="39"/>
      <c r="C4" s="39"/>
      <c r="D4" s="39"/>
      <c r="E4" s="39"/>
      <c r="F4" s="39"/>
      <c r="G4" s="39"/>
      <c r="H4" s="39"/>
      <c r="I4" s="39"/>
    </row>
    <row r="5" spans="2:9" x14ac:dyDescent="0.2">
      <c r="B5" s="39"/>
      <c r="C5" s="39"/>
      <c r="D5" s="39"/>
      <c r="E5" s="39"/>
      <c r="F5" s="39"/>
      <c r="G5" s="39"/>
      <c r="H5" s="39"/>
      <c r="I5" s="39"/>
    </row>
    <row r="6" spans="2:9" x14ac:dyDescent="0.2">
      <c r="B6" s="41" t="s">
        <v>152</v>
      </c>
      <c r="C6" s="41"/>
      <c r="D6" s="41"/>
      <c r="E6" s="42"/>
      <c r="F6" s="43"/>
      <c r="G6" s="43"/>
      <c r="H6" s="43"/>
      <c r="I6" s="44" t="s">
        <v>166</v>
      </c>
    </row>
    <row r="7" spans="2:9" ht="25.5" x14ac:dyDescent="0.25">
      <c r="B7" s="45"/>
      <c r="C7" s="45" t="s">
        <v>153</v>
      </c>
      <c r="D7" s="46"/>
      <c r="E7" s="46"/>
      <c r="F7" s="46"/>
      <c r="G7" s="46"/>
      <c r="H7" s="47"/>
      <c r="I7" s="48" t="s">
        <v>154</v>
      </c>
    </row>
    <row r="8" spans="2:9" x14ac:dyDescent="0.2">
      <c r="B8" s="66" t="s">
        <v>199</v>
      </c>
      <c r="C8" s="50" t="s">
        <v>155</v>
      </c>
      <c r="D8" s="50"/>
      <c r="E8" s="50"/>
      <c r="F8" s="50"/>
      <c r="G8" s="50"/>
      <c r="H8" s="51"/>
      <c r="I8" s="52">
        <f>'B.I Preparatory and final works'!F18</f>
        <v>0</v>
      </c>
    </row>
    <row r="9" spans="2:9" x14ac:dyDescent="0.2">
      <c r="B9" s="66" t="s">
        <v>200</v>
      </c>
      <c r="C9" s="50" t="s">
        <v>156</v>
      </c>
      <c r="D9" s="50"/>
      <c r="E9" s="50"/>
      <c r="F9" s="50"/>
      <c r="G9" s="50"/>
      <c r="H9" s="51"/>
      <c r="I9" s="52">
        <f>'B.II Removal and demolition'!F63</f>
        <v>0</v>
      </c>
    </row>
    <row r="10" spans="2:9" x14ac:dyDescent="0.2">
      <c r="B10" s="66" t="s">
        <v>201</v>
      </c>
      <c r="C10" s="50" t="s">
        <v>157</v>
      </c>
      <c r="D10" s="50"/>
      <c r="E10" s="50"/>
      <c r="F10" s="50"/>
      <c r="G10" s="50"/>
      <c r="H10" s="51"/>
      <c r="I10" s="52">
        <f>'B.III Masonry work'!F42</f>
        <v>0</v>
      </c>
    </row>
    <row r="11" spans="2:9" x14ac:dyDescent="0.2">
      <c r="B11" s="66" t="s">
        <v>202</v>
      </c>
      <c r="C11" s="50" t="s">
        <v>178</v>
      </c>
      <c r="D11" s="50"/>
      <c r="E11" s="50"/>
      <c r="F11" s="50"/>
      <c r="G11" s="50"/>
      <c r="H11" s="51"/>
      <c r="I11" s="52">
        <f>'B.IV Concrete and RC works'!F15</f>
        <v>0</v>
      </c>
    </row>
    <row r="12" spans="2:9" x14ac:dyDescent="0.2">
      <c r="B12" s="66" t="s">
        <v>203</v>
      </c>
      <c r="C12" s="50" t="s">
        <v>158</v>
      </c>
      <c r="D12" s="50"/>
      <c r="E12" s="50"/>
      <c r="F12" s="50"/>
      <c r="G12" s="50"/>
      <c r="H12" s="51"/>
      <c r="I12" s="52">
        <f>'B.V Isolation works'!F12</f>
        <v>0</v>
      </c>
    </row>
    <row r="13" spans="2:9" x14ac:dyDescent="0.2">
      <c r="B13" s="66" t="s">
        <v>204</v>
      </c>
      <c r="C13" s="50" t="s">
        <v>159</v>
      </c>
      <c r="D13" s="50"/>
      <c r="E13" s="50"/>
      <c r="F13" s="50"/>
      <c r="G13" s="50"/>
      <c r="H13" s="51"/>
      <c r="I13" s="52">
        <f>'B.VI Construction joinery'!F17</f>
        <v>0</v>
      </c>
    </row>
    <row r="14" spans="2:9" x14ac:dyDescent="0.2">
      <c r="B14" s="66" t="s">
        <v>205</v>
      </c>
      <c r="C14" s="50" t="s">
        <v>184</v>
      </c>
      <c r="D14" s="50"/>
      <c r="E14" s="50"/>
      <c r="F14" s="50"/>
      <c r="G14" s="50"/>
      <c r="H14" s="51"/>
      <c r="I14" s="52">
        <f>'B.VII Ceramic works'!F15</f>
        <v>0</v>
      </c>
    </row>
    <row r="15" spans="2:9" x14ac:dyDescent="0.2">
      <c r="B15" s="66" t="s">
        <v>206</v>
      </c>
      <c r="C15" s="50" t="s">
        <v>160</v>
      </c>
      <c r="D15" s="50"/>
      <c r="E15" s="50"/>
      <c r="F15" s="50"/>
      <c r="G15" s="50"/>
      <c r="H15" s="51"/>
      <c r="I15" s="52">
        <f>'B.VIII Floor laying works'!F12</f>
        <v>0</v>
      </c>
    </row>
    <row r="16" spans="2:9" x14ac:dyDescent="0.2">
      <c r="B16" s="66" t="s">
        <v>207</v>
      </c>
      <c r="C16" s="50" t="s">
        <v>161</v>
      </c>
      <c r="D16" s="50"/>
      <c r="E16" s="50"/>
      <c r="F16" s="50"/>
      <c r="G16" s="50"/>
      <c r="H16" s="51"/>
      <c r="I16" s="52">
        <f>'B.IX Painting works'!F30</f>
        <v>0</v>
      </c>
    </row>
    <row r="17" spans="2:9" x14ac:dyDescent="0.2">
      <c r="B17" s="66" t="s">
        <v>208</v>
      </c>
      <c r="C17" s="50" t="s">
        <v>191</v>
      </c>
      <c r="D17" s="50"/>
      <c r="E17" s="50"/>
      <c r="F17" s="50"/>
      <c r="G17" s="50"/>
      <c r="H17" s="51"/>
      <c r="I17" s="52">
        <f>'B.X Water supply works'!F28</f>
        <v>0</v>
      </c>
    </row>
    <row r="18" spans="2:9" x14ac:dyDescent="0.2">
      <c r="B18" s="66" t="s">
        <v>209</v>
      </c>
      <c r="C18" s="50" t="s">
        <v>193</v>
      </c>
      <c r="D18" s="50"/>
      <c r="E18" s="50"/>
      <c r="F18" s="50"/>
      <c r="G18" s="50"/>
      <c r="H18" s="51"/>
      <c r="I18" s="52">
        <f>'B.XI Sewage works'!F39</f>
        <v>0</v>
      </c>
    </row>
    <row r="19" spans="2:9" x14ac:dyDescent="0.2">
      <c r="B19" s="66" t="s">
        <v>210</v>
      </c>
      <c r="C19" s="50" t="s">
        <v>197</v>
      </c>
      <c r="D19" s="50"/>
      <c r="E19" s="50"/>
      <c r="F19" s="50"/>
      <c r="G19" s="50"/>
      <c r="H19" s="51"/>
      <c r="I19" s="52">
        <f>'B.XII Sanitary appliances'!F51</f>
        <v>0</v>
      </c>
    </row>
    <row r="20" spans="2:9" x14ac:dyDescent="0.2">
      <c r="B20" s="49"/>
      <c r="C20" s="50"/>
      <c r="D20" s="50"/>
      <c r="E20" s="50"/>
      <c r="F20" s="50"/>
      <c r="G20" s="50"/>
      <c r="H20" s="51"/>
      <c r="I20" s="52"/>
    </row>
    <row r="21" spans="2:9" x14ac:dyDescent="0.2">
      <c r="B21" s="49"/>
      <c r="C21" s="50"/>
      <c r="D21" s="50"/>
      <c r="E21" s="50"/>
      <c r="F21" s="50"/>
      <c r="G21" s="50"/>
      <c r="H21" s="51"/>
      <c r="I21" s="52"/>
    </row>
    <row r="22" spans="2:9" x14ac:dyDescent="0.2">
      <c r="B22" s="53"/>
      <c r="C22" s="50"/>
      <c r="D22" s="50"/>
      <c r="E22" s="50"/>
      <c r="F22" s="50"/>
      <c r="G22" s="50"/>
      <c r="H22" s="54" t="s">
        <v>162</v>
      </c>
      <c r="I22" s="55">
        <f>SUM(I8:I21)</f>
        <v>0</v>
      </c>
    </row>
    <row r="23" spans="2:9" x14ac:dyDescent="0.2">
      <c r="B23" s="39"/>
      <c r="C23" s="39"/>
      <c r="D23" s="39"/>
      <c r="E23" s="39"/>
      <c r="F23" s="39"/>
      <c r="G23" s="39"/>
      <c r="H23" s="39"/>
      <c r="I23" s="39"/>
    </row>
    <row r="24" spans="2:9" x14ac:dyDescent="0.2">
      <c r="B24" s="39"/>
      <c r="C24" s="39"/>
      <c r="D24" s="39"/>
      <c r="E24" s="39"/>
      <c r="F24" s="39"/>
      <c r="G24" s="39"/>
      <c r="H24" s="39"/>
      <c r="I24" s="39"/>
    </row>
    <row r="25" spans="2:9" x14ac:dyDescent="0.2">
      <c r="B25" s="39"/>
      <c r="C25" s="39" t="s">
        <v>163</v>
      </c>
      <c r="D25" s="69"/>
      <c r="E25" s="69"/>
      <c r="F25" s="69"/>
      <c r="G25" s="69"/>
      <c r="H25" s="69"/>
      <c r="I25" s="39"/>
    </row>
    <row r="26" spans="2:9" x14ac:dyDescent="0.2">
      <c r="B26" s="39"/>
      <c r="C26" s="39"/>
      <c r="D26" s="39"/>
      <c r="E26" s="39"/>
      <c r="F26" s="39"/>
      <c r="G26" s="39"/>
      <c r="H26" s="39"/>
      <c r="I26" s="39"/>
    </row>
    <row r="27" spans="2:9" x14ac:dyDescent="0.2">
      <c r="B27" s="39"/>
      <c r="C27" s="39" t="s">
        <v>164</v>
      </c>
      <c r="D27" s="69"/>
      <c r="E27" s="69"/>
      <c r="F27" s="39"/>
      <c r="G27" s="39"/>
      <c r="H27" s="39"/>
      <c r="I27" s="39"/>
    </row>
    <row r="28" spans="2:9" x14ac:dyDescent="0.2">
      <c r="B28" s="39"/>
      <c r="C28" s="39"/>
      <c r="D28" s="56"/>
      <c r="E28" s="56"/>
      <c r="F28" s="39"/>
      <c r="G28" s="39"/>
      <c r="H28" s="39"/>
      <c r="I28" s="39"/>
    </row>
    <row r="29" spans="2:9" x14ac:dyDescent="0.2">
      <c r="B29" s="39"/>
      <c r="C29" s="39"/>
      <c r="D29" s="56"/>
      <c r="E29" s="56"/>
      <c r="F29" s="39"/>
      <c r="G29" s="39"/>
      <c r="H29" s="39"/>
      <c r="I29" s="39"/>
    </row>
    <row r="30" spans="2:9" x14ac:dyDescent="0.2">
      <c r="B30" s="39"/>
      <c r="C30" s="39"/>
      <c r="D30" s="39"/>
      <c r="E30" s="39"/>
      <c r="F30" s="39"/>
      <c r="G30" s="39"/>
      <c r="H30" s="39"/>
      <c r="I30" s="39"/>
    </row>
    <row r="31" spans="2:9" x14ac:dyDescent="0.2">
      <c r="B31" s="39"/>
      <c r="C31" s="39" t="s">
        <v>165</v>
      </c>
      <c r="D31" s="57"/>
      <c r="E31" s="58"/>
      <c r="F31" s="58"/>
      <c r="G31" s="58"/>
      <c r="H31" s="57"/>
      <c r="I31" s="39"/>
    </row>
    <row r="32" spans="2:9" x14ac:dyDescent="0.2">
      <c r="B32" s="39"/>
      <c r="C32" s="39"/>
      <c r="D32" s="39"/>
      <c r="E32" s="39"/>
      <c r="F32" s="39"/>
      <c r="G32" s="39"/>
      <c r="H32" s="39"/>
      <c r="I32" s="39"/>
    </row>
    <row r="33" spans="2:9" x14ac:dyDescent="0.2">
      <c r="B33" s="39"/>
      <c r="C33" s="39"/>
      <c r="D33" s="39"/>
      <c r="E33" s="39"/>
      <c r="F33" s="39"/>
      <c r="G33" s="39"/>
      <c r="H33" s="39"/>
      <c r="I33" s="39"/>
    </row>
  </sheetData>
  <mergeCells count="2">
    <mergeCell ref="D25:H25"/>
    <mergeCell ref="D27:E27"/>
  </mergeCells>
  <pageMargins left="0.7" right="0.7" top="0.75" bottom="0.75" header="0.3" footer="0.3"/>
  <pageSetup orientation="portrait" horizontalDpi="4294967292"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58"/>
  <sheetViews>
    <sheetView zoomScale="80" zoomScaleNormal="80" zoomScaleSheetLayoutView="80" workbookViewId="0">
      <selection activeCell="B31" sqref="B31"/>
    </sheetView>
  </sheetViews>
  <sheetFormatPr defaultRowHeight="12.75" x14ac:dyDescent="0.25"/>
  <cols>
    <col min="1" max="1" width="6" style="1" customWidth="1"/>
    <col min="2" max="2" width="35.625" style="1" customWidth="1"/>
    <col min="3" max="3" width="8.125" style="1" customWidth="1"/>
    <col min="4" max="4" width="9.125" style="5" customWidth="1"/>
    <col min="5" max="5" width="9.875" style="5" customWidth="1"/>
    <col min="6" max="6" width="10.625" style="1" customWidth="1"/>
    <col min="7" max="16384" width="9" style="1"/>
  </cols>
  <sheetData>
    <row r="2" spans="1:256" x14ac:dyDescent="0.25">
      <c r="A2" s="59" t="s">
        <v>169</v>
      </c>
      <c r="F2" s="59" t="s">
        <v>187</v>
      </c>
    </row>
    <row r="4" spans="1:256" x14ac:dyDescent="0.2">
      <c r="A4" s="41" t="s">
        <v>188</v>
      </c>
    </row>
    <row r="5" spans="1:256" customFormat="1" ht="38.25" x14ac:dyDescent="0.25">
      <c r="A5" s="60" t="s">
        <v>7</v>
      </c>
      <c r="B5" s="61" t="s">
        <v>8</v>
      </c>
      <c r="C5" s="61" t="s">
        <v>9</v>
      </c>
      <c r="D5" s="62" t="s">
        <v>10</v>
      </c>
      <c r="E5" s="63" t="s">
        <v>170</v>
      </c>
      <c r="F5" s="63" t="s">
        <v>171</v>
      </c>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row>
    <row r="6" spans="1:256" customFormat="1" ht="15.75" x14ac:dyDescent="0.25">
      <c r="A6" s="1"/>
      <c r="B6" s="1"/>
      <c r="C6" s="1"/>
      <c r="D6" s="5"/>
      <c r="E6" s="5"/>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s="6" customFormat="1" ht="15.75" x14ac:dyDescent="0.2">
      <c r="A7" s="67" t="s">
        <v>207</v>
      </c>
      <c r="B7" s="64" t="s">
        <v>227</v>
      </c>
      <c r="C7" s="65"/>
      <c r="D7" s="36"/>
      <c r="E7" s="36"/>
      <c r="F7" s="3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customFormat="1" ht="15.75" x14ac:dyDescent="0.2">
      <c r="A8" s="8"/>
      <c r="B8" s="9"/>
      <c r="C8" s="10"/>
      <c r="D8" s="11"/>
      <c r="E8" s="11"/>
      <c r="F8" s="1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customFormat="1" ht="76.5" x14ac:dyDescent="0.2">
      <c r="A9" s="12">
        <v>1</v>
      </c>
      <c r="B9" s="13" t="s">
        <v>13</v>
      </c>
      <c r="C9" s="14"/>
      <c r="D9" s="15"/>
      <c r="E9" s="15"/>
      <c r="F9" s="15"/>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0" spans="1:256" customFormat="1" ht="15.75" x14ac:dyDescent="0.2">
      <c r="A10" s="12"/>
      <c r="B10" s="13" t="s">
        <v>126</v>
      </c>
      <c r="C10" s="14" t="s">
        <v>0</v>
      </c>
      <c r="D10" s="15">
        <v>30</v>
      </c>
      <c r="E10" s="15"/>
      <c r="F10" s="15">
        <f>D10*E10</f>
        <v>0</v>
      </c>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row>
    <row r="11" spans="1:256" customFormat="1" ht="15.75" x14ac:dyDescent="0.2">
      <c r="A11" s="12"/>
      <c r="B11" s="13"/>
      <c r="C11" s="14"/>
      <c r="D11" s="15"/>
      <c r="E11" s="15"/>
      <c r="F11" s="15"/>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row>
    <row r="12" spans="1:256" customFormat="1" ht="140.25" x14ac:dyDescent="0.2">
      <c r="A12" s="12">
        <v>2</v>
      </c>
      <c r="B12" s="13" t="s">
        <v>14</v>
      </c>
      <c r="C12" s="14"/>
      <c r="D12" s="15"/>
      <c r="E12" s="15"/>
      <c r="F12" s="15"/>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row>
    <row r="13" spans="1:256" customFormat="1" ht="15.75" x14ac:dyDescent="0.2">
      <c r="A13" s="12"/>
      <c r="B13" s="13" t="s">
        <v>15</v>
      </c>
      <c r="C13" s="14" t="s">
        <v>0</v>
      </c>
      <c r="D13" s="15">
        <f>(1.1*2.1*4+1*2.1*2+1.2*1.3)*2</f>
        <v>30.000000000000004</v>
      </c>
      <c r="E13" s="15"/>
      <c r="F13" s="15">
        <f>D13*E13</f>
        <v>0</v>
      </c>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row>
    <row r="14" spans="1:256" customFormat="1" ht="15.75" x14ac:dyDescent="0.2">
      <c r="A14" s="12"/>
      <c r="B14" s="13"/>
      <c r="C14" s="14"/>
      <c r="D14" s="15"/>
      <c r="E14" s="15"/>
      <c r="F14" s="15"/>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row>
    <row r="15" spans="1:256" customFormat="1" ht="140.25" x14ac:dyDescent="0.2">
      <c r="A15" s="12">
        <v>3</v>
      </c>
      <c r="B15" s="13" t="s">
        <v>16</v>
      </c>
      <c r="C15" s="14"/>
      <c r="D15" s="15"/>
      <c r="E15" s="15"/>
      <c r="F15" s="15"/>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row>
    <row r="16" spans="1:256" customFormat="1" ht="15.75" x14ac:dyDescent="0.2">
      <c r="A16" s="12"/>
      <c r="B16" s="13" t="s">
        <v>15</v>
      </c>
      <c r="C16" s="14" t="s">
        <v>0</v>
      </c>
      <c r="D16" s="15">
        <f>((3.1+5)*2+0.85*2.6)*2+1.8*1.3+1.2*1.3+0.85*1.3</f>
        <v>41.825000000000003</v>
      </c>
      <c r="E16" s="15"/>
      <c r="F16" s="15">
        <f>D16*E16</f>
        <v>0</v>
      </c>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row>
    <row r="17" spans="1:256" customFormat="1" ht="15.75" x14ac:dyDescent="0.2">
      <c r="A17" s="12"/>
      <c r="B17" s="13"/>
      <c r="C17" s="14"/>
      <c r="D17" s="15"/>
      <c r="E17" s="15"/>
      <c r="F17" s="15"/>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row>
    <row r="18" spans="1:256" customFormat="1" ht="159.75" customHeight="1" x14ac:dyDescent="0.2">
      <c r="A18" s="12">
        <v>4</v>
      </c>
      <c r="B18" s="13" t="s">
        <v>127</v>
      </c>
      <c r="C18" s="14"/>
      <c r="D18" s="15"/>
      <c r="E18" s="15"/>
      <c r="F18" s="15"/>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row>
    <row r="19" spans="1:256" customFormat="1" ht="15.75" x14ac:dyDescent="0.2">
      <c r="A19" s="12"/>
      <c r="B19" s="13" t="s">
        <v>15</v>
      </c>
      <c r="C19" s="14" t="s">
        <v>0</v>
      </c>
      <c r="D19" s="15">
        <v>97.76</v>
      </c>
      <c r="E19" s="15"/>
      <c r="F19" s="15">
        <f>D19*E19</f>
        <v>0</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row>
    <row r="20" spans="1:256" customFormat="1" ht="15.75" x14ac:dyDescent="0.2">
      <c r="A20" s="12"/>
      <c r="B20" s="13"/>
      <c r="C20" s="14"/>
      <c r="D20" s="15"/>
      <c r="E20" s="15"/>
      <c r="F20" s="15"/>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row>
    <row r="21" spans="1:256" customFormat="1" ht="93.75" customHeight="1" x14ac:dyDescent="0.2">
      <c r="A21" s="12">
        <v>5</v>
      </c>
      <c r="B21" s="13" t="s">
        <v>17</v>
      </c>
      <c r="C21" s="14"/>
      <c r="D21" s="15"/>
      <c r="E21" s="15"/>
      <c r="F21" s="15"/>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row>
    <row r="22" spans="1:256" customFormat="1" ht="15.75" x14ac:dyDescent="0.2">
      <c r="A22" s="12"/>
      <c r="B22" s="13" t="s">
        <v>148</v>
      </c>
      <c r="C22" s="14" t="s">
        <v>0</v>
      </c>
      <c r="D22" s="15">
        <f>57.11*2.8-(1.1*2.1*6+1*2.1*2+1.2*1.3+0.85*1.3)+73.15*0.7</f>
        <v>190.38799999999998</v>
      </c>
      <c r="E22" s="15"/>
      <c r="F22" s="15">
        <f>D22*E22</f>
        <v>0</v>
      </c>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row>
    <row r="23" spans="1:256" customFormat="1" ht="15.75" x14ac:dyDescent="0.2">
      <c r="A23" s="12"/>
      <c r="B23" s="13"/>
      <c r="C23" s="14"/>
      <c r="D23" s="15"/>
      <c r="E23" s="15"/>
      <c r="F23" s="15"/>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row>
    <row r="24" spans="1:256" customFormat="1" ht="82.5" customHeight="1" x14ac:dyDescent="0.2">
      <c r="A24" s="12">
        <v>6</v>
      </c>
      <c r="B24" s="13" t="s">
        <v>18</v>
      </c>
      <c r="C24" s="14"/>
      <c r="D24" s="15"/>
      <c r="E24" s="15"/>
      <c r="F24" s="15"/>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row>
    <row r="25" spans="1:256" customFormat="1" ht="15.75" x14ac:dyDescent="0.2">
      <c r="A25" s="12"/>
      <c r="B25" s="13" t="s">
        <v>148</v>
      </c>
      <c r="C25" s="14" t="s">
        <v>0</v>
      </c>
      <c r="D25" s="15">
        <f>0.25588*(10+3+20+25+10+10+20+10+33)</f>
        <v>36.079079999999998</v>
      </c>
      <c r="E25" s="15"/>
      <c r="F25" s="15">
        <f>D25*E25</f>
        <v>0</v>
      </c>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row>
    <row r="26" spans="1:256" customFormat="1" ht="15.75" x14ac:dyDescent="0.2">
      <c r="A26" s="12"/>
      <c r="B26" s="13"/>
      <c r="C26" s="14"/>
      <c r="D26" s="15"/>
      <c r="E26" s="15"/>
      <c r="F26" s="15"/>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row>
    <row r="27" spans="1:256" customFormat="1" ht="79.5" customHeight="1" x14ac:dyDescent="0.2">
      <c r="A27" s="12">
        <v>7</v>
      </c>
      <c r="B27" s="13" t="s">
        <v>19</v>
      </c>
      <c r="C27" s="14"/>
      <c r="D27" s="15"/>
      <c r="E27" s="15"/>
      <c r="F27" s="15"/>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row>
    <row r="28" spans="1:256" customFormat="1" ht="15.75" x14ac:dyDescent="0.2">
      <c r="A28" s="12"/>
      <c r="B28" s="13" t="s">
        <v>20</v>
      </c>
      <c r="C28" s="14" t="s">
        <v>0</v>
      </c>
      <c r="D28" s="15">
        <f>20+15+9*2</f>
        <v>53</v>
      </c>
      <c r="E28" s="15"/>
      <c r="F28" s="15">
        <f>D28*E28</f>
        <v>0</v>
      </c>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row>
    <row r="29" spans="1:256" customFormat="1" ht="15.75" x14ac:dyDescent="0.2">
      <c r="A29" s="8"/>
      <c r="B29" s="16"/>
      <c r="C29" s="10"/>
      <c r="D29" s="11"/>
      <c r="E29" s="11"/>
      <c r="F29" s="1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row>
    <row r="30" spans="1:256" s="6" customFormat="1" ht="15.75" x14ac:dyDescent="0.2">
      <c r="A30" s="17"/>
      <c r="B30" s="70" t="s">
        <v>228</v>
      </c>
      <c r="C30" s="70"/>
      <c r="D30" s="70"/>
      <c r="E30" s="70"/>
      <c r="F30" s="18">
        <f>SUM(F8:F29)</f>
        <v>0</v>
      </c>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s="7" customFormat="1" x14ac:dyDescent="0.25">
      <c r="D31" s="29"/>
      <c r="E31" s="29"/>
    </row>
    <row r="32" spans="1:256" s="7" customFormat="1" x14ac:dyDescent="0.25">
      <c r="D32" s="29"/>
      <c r="E32" s="29"/>
    </row>
    <row r="33" spans="4:5" s="7" customFormat="1" x14ac:dyDescent="0.25">
      <c r="D33" s="29"/>
      <c r="E33" s="29"/>
    </row>
    <row r="34" spans="4:5" s="7" customFormat="1" x14ac:dyDescent="0.25">
      <c r="D34" s="29"/>
      <c r="E34" s="29"/>
    </row>
    <row r="35" spans="4:5" s="7" customFormat="1" x14ac:dyDescent="0.25">
      <c r="D35" s="29"/>
      <c r="E35" s="29"/>
    </row>
    <row r="36" spans="4:5" s="7" customFormat="1" x14ac:dyDescent="0.25">
      <c r="D36" s="29"/>
      <c r="E36" s="29"/>
    </row>
    <row r="37" spans="4:5" s="7" customFormat="1" x14ac:dyDescent="0.25">
      <c r="D37" s="29"/>
      <c r="E37" s="29"/>
    </row>
    <row r="38" spans="4:5" s="7" customFormat="1" x14ac:dyDescent="0.25">
      <c r="D38" s="29"/>
      <c r="E38" s="29"/>
    </row>
    <row r="39" spans="4:5" s="7" customFormat="1" x14ac:dyDescent="0.25">
      <c r="D39" s="29"/>
      <c r="E39" s="29"/>
    </row>
    <row r="40" spans="4:5" s="7" customFormat="1" x14ac:dyDescent="0.25">
      <c r="D40" s="29"/>
      <c r="E40" s="29"/>
    </row>
    <row r="41" spans="4:5" s="7" customFormat="1" x14ac:dyDescent="0.25">
      <c r="D41" s="29"/>
      <c r="E41" s="29"/>
    </row>
    <row r="42" spans="4:5" s="7" customFormat="1" x14ac:dyDescent="0.25">
      <c r="D42" s="29"/>
      <c r="E42" s="29"/>
    </row>
    <row r="43" spans="4:5" s="7" customFormat="1" x14ac:dyDescent="0.25">
      <c r="D43" s="29"/>
      <c r="E43" s="29"/>
    </row>
    <row r="44" spans="4:5" s="7" customFormat="1" x14ac:dyDescent="0.25">
      <c r="D44" s="29"/>
      <c r="E44" s="29"/>
    </row>
    <row r="45" spans="4:5" s="7" customFormat="1" x14ac:dyDescent="0.25">
      <c r="D45" s="29"/>
      <c r="E45" s="29"/>
    </row>
    <row r="46" spans="4:5" s="7" customFormat="1" x14ac:dyDescent="0.25">
      <c r="D46" s="29"/>
      <c r="E46" s="29"/>
    </row>
    <row r="47" spans="4:5" s="7" customFormat="1" x14ac:dyDescent="0.25">
      <c r="D47" s="29"/>
      <c r="E47" s="29"/>
    </row>
    <row r="48" spans="4:5" s="7" customFormat="1" x14ac:dyDescent="0.25">
      <c r="D48" s="29"/>
      <c r="E48" s="29"/>
    </row>
    <row r="49" spans="4:5" s="7" customFormat="1" x14ac:dyDescent="0.25">
      <c r="D49" s="29"/>
      <c r="E49" s="29"/>
    </row>
    <row r="50" spans="4:5" s="7" customFormat="1" x14ac:dyDescent="0.25">
      <c r="D50" s="29"/>
      <c r="E50" s="29"/>
    </row>
    <row r="51" spans="4:5" s="7" customFormat="1" x14ac:dyDescent="0.25">
      <c r="D51" s="29"/>
      <c r="E51" s="29"/>
    </row>
    <row r="52" spans="4:5" s="7" customFormat="1" x14ac:dyDescent="0.25">
      <c r="D52" s="29"/>
      <c r="E52" s="29"/>
    </row>
    <row r="53" spans="4:5" s="7" customFormat="1" x14ac:dyDescent="0.25">
      <c r="D53" s="29"/>
      <c r="E53" s="29"/>
    </row>
    <row r="54" spans="4:5" s="7" customFormat="1" x14ac:dyDescent="0.25">
      <c r="D54" s="29"/>
      <c r="E54" s="29"/>
    </row>
    <row r="55" spans="4:5" s="7" customFormat="1" x14ac:dyDescent="0.25">
      <c r="D55" s="29"/>
      <c r="E55" s="29"/>
    </row>
    <row r="56" spans="4:5" s="7" customFormat="1" x14ac:dyDescent="0.25">
      <c r="D56" s="29"/>
      <c r="E56" s="29"/>
    </row>
    <row r="57" spans="4:5" s="7" customFormat="1" x14ac:dyDescent="0.25">
      <c r="D57" s="29"/>
      <c r="E57" s="29"/>
    </row>
    <row r="58" spans="4:5" s="7" customFormat="1" x14ac:dyDescent="0.25">
      <c r="D58" s="29"/>
      <c r="E58" s="29"/>
    </row>
  </sheetData>
  <mergeCells count="1">
    <mergeCell ref="B30:E30"/>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56"/>
  <sheetViews>
    <sheetView zoomScale="80" zoomScaleNormal="80" zoomScaleSheetLayoutView="80" workbookViewId="0">
      <selection activeCell="B29" sqref="B29"/>
    </sheetView>
  </sheetViews>
  <sheetFormatPr defaultRowHeight="12.75" x14ac:dyDescent="0.25"/>
  <cols>
    <col min="1" max="1" width="6" style="30" customWidth="1"/>
    <col min="2" max="2" width="35.625" style="30" customWidth="1"/>
    <col min="3" max="3" width="8.125" style="30" customWidth="1"/>
    <col min="4" max="4" width="9.125" style="32" customWidth="1"/>
    <col min="5" max="5" width="9.875" style="32" customWidth="1"/>
    <col min="6" max="6" width="10.625" style="30" customWidth="1"/>
    <col min="7" max="16384" width="9" style="30"/>
  </cols>
  <sheetData>
    <row r="2" spans="1:256" x14ac:dyDescent="0.25">
      <c r="A2" s="59" t="s">
        <v>169</v>
      </c>
      <c r="B2" s="1"/>
      <c r="C2" s="1"/>
      <c r="D2" s="5"/>
      <c r="E2" s="5"/>
      <c r="F2" s="59" t="s">
        <v>189</v>
      </c>
    </row>
    <row r="3" spans="1:256" x14ac:dyDescent="0.25">
      <c r="A3" s="1"/>
      <c r="B3" s="1"/>
      <c r="C3" s="1"/>
      <c r="D3" s="5"/>
      <c r="E3" s="5"/>
      <c r="F3" s="1"/>
    </row>
    <row r="4" spans="1:256" x14ac:dyDescent="0.2">
      <c r="A4" s="41" t="s">
        <v>190</v>
      </c>
      <c r="B4" s="1"/>
      <c r="C4" s="1"/>
      <c r="D4" s="5"/>
      <c r="E4" s="5"/>
      <c r="F4" s="1"/>
    </row>
    <row r="5" spans="1:256" s="31" customFormat="1" ht="38.25" x14ac:dyDescent="0.25">
      <c r="A5" s="60" t="s">
        <v>7</v>
      </c>
      <c r="B5" s="61" t="s">
        <v>8</v>
      </c>
      <c r="C5" s="61" t="s">
        <v>9</v>
      </c>
      <c r="D5" s="62" t="s">
        <v>10</v>
      </c>
      <c r="E5" s="63" t="s">
        <v>170</v>
      </c>
      <c r="F5" s="63" t="s">
        <v>171</v>
      </c>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30"/>
      <c r="CM5" s="30"/>
      <c r="CN5" s="30"/>
      <c r="CO5" s="30"/>
      <c r="CP5" s="30"/>
      <c r="CQ5" s="30"/>
      <c r="CR5" s="30"/>
      <c r="CS5" s="30"/>
      <c r="CT5" s="30"/>
      <c r="CU5" s="30"/>
      <c r="CV5" s="30"/>
      <c r="CW5" s="30"/>
      <c r="CX5" s="30"/>
      <c r="CY5" s="30"/>
      <c r="CZ5" s="30"/>
      <c r="DA5" s="30"/>
      <c r="DB5" s="30"/>
      <c r="DC5" s="30"/>
      <c r="DD5" s="30"/>
      <c r="DE5" s="30"/>
      <c r="DF5" s="30"/>
      <c r="DG5" s="30"/>
      <c r="DH5" s="30"/>
      <c r="DI5" s="30"/>
      <c r="DJ5" s="30"/>
      <c r="DK5" s="30"/>
      <c r="DL5" s="30"/>
      <c r="DM5" s="30"/>
      <c r="DN5" s="30"/>
      <c r="DO5" s="30"/>
      <c r="DP5" s="30"/>
      <c r="DQ5" s="30"/>
      <c r="DR5" s="30"/>
      <c r="DS5" s="30"/>
      <c r="DT5" s="30"/>
      <c r="DU5" s="30"/>
      <c r="DV5" s="30"/>
      <c r="DW5" s="30"/>
      <c r="DX5" s="30"/>
      <c r="DY5" s="30"/>
      <c r="DZ5" s="30"/>
      <c r="EA5" s="30"/>
      <c r="EB5" s="30"/>
      <c r="EC5" s="30"/>
      <c r="ED5" s="30"/>
      <c r="EE5" s="30"/>
      <c r="EF5" s="30"/>
      <c r="EG5" s="30"/>
      <c r="EH5" s="30"/>
      <c r="EI5" s="30"/>
      <c r="EJ5" s="30"/>
      <c r="EK5" s="30"/>
      <c r="EL5" s="30"/>
      <c r="EM5" s="30"/>
      <c r="EN5" s="30"/>
      <c r="EO5" s="30"/>
      <c r="EP5" s="30"/>
      <c r="EQ5" s="30"/>
      <c r="ER5" s="30"/>
      <c r="ES5" s="30"/>
      <c r="ET5" s="30"/>
      <c r="EU5" s="30"/>
      <c r="EV5" s="30"/>
      <c r="EW5" s="30"/>
      <c r="EX5" s="30"/>
      <c r="EY5" s="30"/>
      <c r="EZ5" s="30"/>
      <c r="FA5" s="30"/>
      <c r="FB5" s="30"/>
      <c r="FC5" s="30"/>
      <c r="FD5" s="30"/>
      <c r="FE5" s="30"/>
      <c r="FF5" s="30"/>
      <c r="FG5" s="30"/>
      <c r="FH5" s="30"/>
      <c r="FI5" s="30"/>
      <c r="FJ5" s="30"/>
      <c r="FK5" s="30"/>
      <c r="FL5" s="30"/>
      <c r="FM5" s="30"/>
      <c r="FN5" s="30"/>
      <c r="FO5" s="30"/>
      <c r="FP5" s="30"/>
      <c r="FQ5" s="30"/>
      <c r="FR5" s="30"/>
      <c r="FS5" s="30"/>
      <c r="FT5" s="30"/>
      <c r="FU5" s="30"/>
      <c r="FV5" s="30"/>
      <c r="FW5" s="30"/>
      <c r="FX5" s="30"/>
      <c r="FY5" s="30"/>
      <c r="FZ5" s="30"/>
      <c r="GA5" s="30"/>
      <c r="GB5" s="30"/>
      <c r="GC5" s="30"/>
      <c r="GD5" s="30"/>
      <c r="GE5" s="30"/>
      <c r="GF5" s="30"/>
      <c r="GG5" s="30"/>
      <c r="GH5" s="30"/>
      <c r="GI5" s="30"/>
      <c r="GJ5" s="30"/>
      <c r="GK5" s="30"/>
      <c r="GL5" s="30"/>
      <c r="GM5" s="30"/>
      <c r="GN5" s="30"/>
      <c r="GO5" s="30"/>
      <c r="GP5" s="30"/>
      <c r="GQ5" s="30"/>
      <c r="GR5" s="30"/>
      <c r="GS5" s="30"/>
      <c r="GT5" s="30"/>
      <c r="GU5" s="30"/>
      <c r="GV5" s="30"/>
      <c r="GW5" s="30"/>
      <c r="GX5" s="30"/>
      <c r="GY5" s="30"/>
      <c r="GZ5" s="30"/>
      <c r="HA5" s="30"/>
      <c r="HB5" s="30"/>
      <c r="HC5" s="30"/>
      <c r="HD5" s="30"/>
      <c r="HE5" s="30"/>
      <c r="HF5" s="30"/>
      <c r="HG5" s="30"/>
      <c r="HH5" s="30"/>
      <c r="HI5" s="30"/>
      <c r="HJ5" s="30"/>
      <c r="HK5" s="30"/>
      <c r="HL5" s="30"/>
      <c r="HM5" s="30"/>
      <c r="HN5" s="30"/>
      <c r="HO5" s="30"/>
      <c r="HP5" s="30"/>
      <c r="HQ5" s="30"/>
      <c r="HR5" s="30"/>
      <c r="HS5" s="30"/>
      <c r="HT5" s="30"/>
      <c r="HU5" s="30"/>
      <c r="HV5" s="30"/>
      <c r="HW5" s="30"/>
      <c r="HX5" s="30"/>
      <c r="HY5" s="30"/>
      <c r="HZ5" s="30"/>
      <c r="IA5" s="30"/>
      <c r="IB5" s="30"/>
      <c r="IC5" s="30"/>
      <c r="ID5" s="30"/>
      <c r="IE5" s="30"/>
      <c r="IF5" s="30"/>
      <c r="IG5" s="30"/>
      <c r="IH5" s="30"/>
      <c r="II5" s="30"/>
      <c r="IJ5" s="30"/>
      <c r="IK5" s="30"/>
      <c r="IL5" s="30"/>
      <c r="IM5" s="30"/>
      <c r="IN5" s="30"/>
      <c r="IO5" s="30"/>
      <c r="IP5" s="30"/>
      <c r="IQ5" s="30"/>
      <c r="IR5" s="30"/>
      <c r="IS5" s="30"/>
      <c r="IT5" s="30"/>
      <c r="IU5" s="30"/>
      <c r="IV5" s="30"/>
    </row>
    <row r="6" spans="1:256" s="31" customFormat="1" ht="15.75" x14ac:dyDescent="0.25">
      <c r="A6" s="30"/>
      <c r="B6" s="30"/>
      <c r="C6" s="30"/>
      <c r="D6" s="32"/>
      <c r="E6" s="32"/>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c r="IV6" s="30"/>
    </row>
    <row r="7" spans="1:256" s="31" customFormat="1" ht="15.75" x14ac:dyDescent="0.2">
      <c r="A7" s="67" t="s">
        <v>208</v>
      </c>
      <c r="B7" s="64" t="s">
        <v>229</v>
      </c>
      <c r="C7" s="65"/>
      <c r="D7" s="36"/>
      <c r="E7" s="36"/>
      <c r="F7" s="37"/>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c r="BI7" s="30"/>
      <c r="BJ7" s="30"/>
      <c r="BK7" s="30"/>
      <c r="BL7" s="30"/>
      <c r="BM7" s="30"/>
      <c r="BN7" s="30"/>
      <c r="BO7" s="30"/>
      <c r="BP7" s="30"/>
      <c r="BQ7" s="30"/>
      <c r="BR7" s="30"/>
      <c r="BS7" s="30"/>
      <c r="BT7" s="30"/>
      <c r="BU7" s="30"/>
      <c r="BV7" s="30"/>
      <c r="BW7" s="30"/>
      <c r="BX7" s="30"/>
      <c r="BY7" s="30"/>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c r="DF7" s="30"/>
      <c r="DG7" s="30"/>
      <c r="DH7" s="30"/>
      <c r="DI7" s="30"/>
      <c r="DJ7" s="30"/>
      <c r="DK7" s="30"/>
      <c r="DL7" s="30"/>
      <c r="DM7" s="30"/>
      <c r="DN7" s="30"/>
      <c r="DO7" s="30"/>
      <c r="DP7" s="30"/>
      <c r="DQ7" s="30"/>
      <c r="DR7" s="30"/>
      <c r="DS7" s="30"/>
      <c r="DT7" s="30"/>
      <c r="DU7" s="30"/>
      <c r="DV7" s="30"/>
      <c r="DW7" s="30"/>
      <c r="DX7" s="30"/>
      <c r="DY7" s="30"/>
      <c r="DZ7" s="30"/>
      <c r="EA7" s="30"/>
      <c r="EB7" s="30"/>
      <c r="EC7" s="30"/>
      <c r="ED7" s="30"/>
      <c r="EE7" s="30"/>
      <c r="EF7" s="30"/>
      <c r="EG7" s="30"/>
      <c r="EH7" s="30"/>
      <c r="EI7" s="30"/>
      <c r="EJ7" s="30"/>
      <c r="EK7" s="30"/>
      <c r="EL7" s="30"/>
      <c r="EM7" s="30"/>
      <c r="EN7" s="30"/>
      <c r="EO7" s="30"/>
      <c r="EP7" s="30"/>
      <c r="EQ7" s="30"/>
      <c r="ER7" s="30"/>
      <c r="ES7" s="30"/>
      <c r="ET7" s="30"/>
      <c r="EU7" s="30"/>
      <c r="EV7" s="30"/>
      <c r="EW7" s="30"/>
      <c r="EX7" s="30"/>
      <c r="EY7" s="30"/>
      <c r="EZ7" s="30"/>
      <c r="FA7" s="30"/>
      <c r="FB7" s="30"/>
      <c r="FC7" s="30"/>
      <c r="FD7" s="30"/>
      <c r="FE7" s="30"/>
      <c r="FF7" s="30"/>
      <c r="FG7" s="30"/>
      <c r="FH7" s="30"/>
      <c r="FI7" s="30"/>
      <c r="FJ7" s="30"/>
      <c r="FK7" s="30"/>
      <c r="FL7" s="30"/>
      <c r="FM7" s="30"/>
      <c r="FN7" s="30"/>
      <c r="FO7" s="30"/>
      <c r="FP7" s="30"/>
      <c r="FQ7" s="30"/>
      <c r="FR7" s="30"/>
      <c r="FS7" s="30"/>
      <c r="FT7" s="30"/>
      <c r="FU7" s="30"/>
      <c r="FV7" s="30"/>
      <c r="FW7" s="30"/>
      <c r="FX7" s="30"/>
      <c r="FY7" s="30"/>
      <c r="FZ7" s="30"/>
      <c r="GA7" s="30"/>
      <c r="GB7" s="30"/>
      <c r="GC7" s="30"/>
      <c r="GD7" s="30"/>
      <c r="GE7" s="30"/>
      <c r="GF7" s="30"/>
      <c r="GG7" s="30"/>
      <c r="GH7" s="30"/>
      <c r="GI7" s="30"/>
      <c r="GJ7" s="30"/>
      <c r="GK7" s="30"/>
      <c r="GL7" s="30"/>
      <c r="GM7" s="30"/>
      <c r="GN7" s="30"/>
      <c r="GO7" s="30"/>
      <c r="GP7" s="30"/>
      <c r="GQ7" s="30"/>
      <c r="GR7" s="30"/>
      <c r="GS7" s="30"/>
      <c r="GT7" s="30"/>
      <c r="GU7" s="30"/>
      <c r="GV7" s="30"/>
      <c r="GW7" s="30"/>
      <c r="GX7" s="30"/>
      <c r="GY7" s="30"/>
      <c r="GZ7" s="30"/>
      <c r="HA7" s="30"/>
      <c r="HB7" s="30"/>
      <c r="HC7" s="30"/>
      <c r="HD7" s="30"/>
      <c r="HE7" s="30"/>
      <c r="HF7" s="30"/>
      <c r="HG7" s="30"/>
      <c r="HH7" s="30"/>
      <c r="HI7" s="30"/>
      <c r="HJ7" s="30"/>
      <c r="HK7" s="30"/>
      <c r="HL7" s="30"/>
      <c r="HM7" s="30"/>
      <c r="HN7" s="30"/>
      <c r="HO7" s="30"/>
      <c r="HP7" s="30"/>
      <c r="HQ7" s="30"/>
      <c r="HR7" s="30"/>
      <c r="HS7" s="30"/>
      <c r="HT7" s="30"/>
      <c r="HU7" s="30"/>
      <c r="HV7" s="30"/>
      <c r="HW7" s="30"/>
      <c r="HX7" s="30"/>
      <c r="HY7" s="30"/>
      <c r="HZ7" s="30"/>
      <c r="IA7" s="30"/>
      <c r="IB7" s="30"/>
      <c r="IC7" s="30"/>
      <c r="ID7" s="30"/>
      <c r="IE7" s="30"/>
      <c r="IF7" s="30"/>
      <c r="IG7" s="30"/>
      <c r="IH7" s="30"/>
      <c r="II7" s="30"/>
      <c r="IJ7" s="30"/>
      <c r="IK7" s="30"/>
      <c r="IL7" s="30"/>
      <c r="IM7" s="30"/>
      <c r="IN7" s="30"/>
      <c r="IO7" s="30"/>
      <c r="IP7" s="30"/>
      <c r="IQ7" s="30"/>
      <c r="IR7" s="30"/>
      <c r="IS7" s="30"/>
      <c r="IT7" s="30"/>
      <c r="IU7" s="30"/>
      <c r="IV7" s="30"/>
    </row>
    <row r="8" spans="1:256" s="31" customFormat="1" ht="15.75" x14ac:dyDescent="0.2">
      <c r="A8" s="8"/>
      <c r="B8" s="9"/>
      <c r="C8" s="10"/>
      <c r="D8" s="11"/>
      <c r="E8" s="11"/>
      <c r="F8" s="11"/>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c r="BI8" s="30"/>
      <c r="BJ8" s="30"/>
      <c r="BK8" s="30"/>
      <c r="BL8" s="30"/>
      <c r="BM8" s="30"/>
      <c r="BN8" s="30"/>
      <c r="BO8" s="30"/>
      <c r="BP8" s="30"/>
      <c r="BQ8" s="30"/>
      <c r="BR8" s="30"/>
      <c r="BS8" s="30"/>
      <c r="BT8" s="30"/>
      <c r="BU8" s="30"/>
      <c r="BV8" s="30"/>
      <c r="BW8" s="30"/>
      <c r="BX8" s="30"/>
      <c r="BY8" s="30"/>
      <c r="BZ8" s="30"/>
      <c r="CA8" s="30"/>
      <c r="CB8" s="30"/>
      <c r="CC8" s="30"/>
      <c r="CD8" s="30"/>
      <c r="CE8" s="30"/>
      <c r="CF8" s="30"/>
      <c r="CG8" s="30"/>
      <c r="CH8" s="30"/>
      <c r="CI8" s="30"/>
      <c r="CJ8" s="30"/>
      <c r="CK8" s="30"/>
      <c r="CL8" s="30"/>
      <c r="CM8" s="30"/>
      <c r="CN8" s="30"/>
      <c r="CO8" s="30"/>
      <c r="CP8" s="30"/>
      <c r="CQ8" s="30"/>
      <c r="CR8" s="30"/>
      <c r="CS8" s="30"/>
      <c r="CT8" s="30"/>
      <c r="CU8" s="30"/>
      <c r="CV8" s="30"/>
      <c r="CW8" s="30"/>
      <c r="CX8" s="30"/>
      <c r="CY8" s="30"/>
      <c r="CZ8" s="30"/>
      <c r="DA8" s="30"/>
      <c r="DB8" s="30"/>
      <c r="DC8" s="30"/>
      <c r="DD8" s="30"/>
      <c r="DE8" s="30"/>
      <c r="DF8" s="30"/>
      <c r="DG8" s="30"/>
      <c r="DH8" s="30"/>
      <c r="DI8" s="30"/>
      <c r="DJ8" s="30"/>
      <c r="DK8" s="30"/>
      <c r="DL8" s="30"/>
      <c r="DM8" s="30"/>
      <c r="DN8" s="30"/>
      <c r="DO8" s="30"/>
      <c r="DP8" s="30"/>
      <c r="DQ8" s="30"/>
      <c r="DR8" s="30"/>
      <c r="DS8" s="30"/>
      <c r="DT8" s="30"/>
      <c r="DU8" s="30"/>
      <c r="DV8" s="30"/>
      <c r="DW8" s="30"/>
      <c r="DX8" s="30"/>
      <c r="DY8" s="30"/>
      <c r="DZ8" s="30"/>
      <c r="EA8" s="30"/>
      <c r="EB8" s="30"/>
      <c r="EC8" s="30"/>
      <c r="ED8" s="30"/>
      <c r="EE8" s="30"/>
      <c r="EF8" s="30"/>
      <c r="EG8" s="30"/>
      <c r="EH8" s="30"/>
      <c r="EI8" s="30"/>
      <c r="EJ8" s="30"/>
      <c r="EK8" s="30"/>
      <c r="EL8" s="30"/>
      <c r="EM8" s="30"/>
      <c r="EN8" s="30"/>
      <c r="EO8" s="30"/>
      <c r="EP8" s="30"/>
      <c r="EQ8" s="30"/>
      <c r="ER8" s="30"/>
      <c r="ES8" s="30"/>
      <c r="ET8" s="30"/>
      <c r="EU8" s="30"/>
      <c r="EV8" s="30"/>
      <c r="EW8" s="30"/>
      <c r="EX8" s="30"/>
      <c r="EY8" s="30"/>
      <c r="EZ8" s="30"/>
      <c r="FA8" s="30"/>
      <c r="FB8" s="30"/>
      <c r="FC8" s="30"/>
      <c r="FD8" s="30"/>
      <c r="FE8" s="30"/>
      <c r="FF8" s="30"/>
      <c r="FG8" s="30"/>
      <c r="FH8" s="30"/>
      <c r="FI8" s="30"/>
      <c r="FJ8" s="30"/>
      <c r="FK8" s="30"/>
      <c r="FL8" s="30"/>
      <c r="FM8" s="30"/>
      <c r="FN8" s="30"/>
      <c r="FO8" s="30"/>
      <c r="FP8" s="30"/>
      <c r="FQ8" s="30"/>
      <c r="FR8" s="30"/>
      <c r="FS8" s="30"/>
      <c r="FT8" s="30"/>
      <c r="FU8" s="30"/>
      <c r="FV8" s="30"/>
      <c r="FW8" s="30"/>
      <c r="FX8" s="30"/>
      <c r="FY8" s="30"/>
      <c r="FZ8" s="30"/>
      <c r="GA8" s="30"/>
      <c r="GB8" s="30"/>
      <c r="GC8" s="30"/>
      <c r="GD8" s="30"/>
      <c r="GE8" s="30"/>
      <c r="GF8" s="30"/>
      <c r="GG8" s="30"/>
      <c r="GH8" s="30"/>
      <c r="GI8" s="30"/>
      <c r="GJ8" s="30"/>
      <c r="GK8" s="30"/>
      <c r="GL8" s="30"/>
      <c r="GM8" s="30"/>
      <c r="GN8" s="30"/>
      <c r="GO8" s="30"/>
      <c r="GP8" s="30"/>
      <c r="GQ8" s="30"/>
      <c r="GR8" s="30"/>
      <c r="GS8" s="30"/>
      <c r="GT8" s="30"/>
      <c r="GU8" s="30"/>
      <c r="GV8" s="30"/>
      <c r="GW8" s="30"/>
      <c r="GX8" s="30"/>
      <c r="GY8" s="30"/>
      <c r="GZ8" s="30"/>
      <c r="HA8" s="30"/>
      <c r="HB8" s="30"/>
      <c r="HC8" s="30"/>
      <c r="HD8" s="30"/>
      <c r="HE8" s="30"/>
      <c r="HF8" s="30"/>
      <c r="HG8" s="30"/>
      <c r="HH8" s="30"/>
      <c r="HI8" s="30"/>
      <c r="HJ8" s="30"/>
      <c r="HK8" s="30"/>
      <c r="HL8" s="30"/>
      <c r="HM8" s="30"/>
      <c r="HN8" s="30"/>
      <c r="HO8" s="30"/>
      <c r="HP8" s="30"/>
      <c r="HQ8" s="30"/>
      <c r="HR8" s="30"/>
      <c r="HS8" s="30"/>
      <c r="HT8" s="30"/>
      <c r="HU8" s="30"/>
      <c r="HV8" s="30"/>
      <c r="HW8" s="30"/>
      <c r="HX8" s="30"/>
      <c r="HY8" s="30"/>
      <c r="HZ8" s="30"/>
      <c r="IA8" s="30"/>
      <c r="IB8" s="30"/>
      <c r="IC8" s="30"/>
      <c r="ID8" s="30"/>
      <c r="IE8" s="30"/>
      <c r="IF8" s="30"/>
      <c r="IG8" s="30"/>
      <c r="IH8" s="30"/>
      <c r="II8" s="30"/>
      <c r="IJ8" s="30"/>
      <c r="IK8" s="30"/>
      <c r="IL8" s="30"/>
      <c r="IM8" s="30"/>
      <c r="IN8" s="30"/>
      <c r="IO8" s="30"/>
      <c r="IP8" s="30"/>
      <c r="IQ8" s="30"/>
      <c r="IR8" s="30"/>
      <c r="IS8" s="30"/>
      <c r="IT8" s="30"/>
      <c r="IU8" s="30"/>
      <c r="IV8" s="30"/>
    </row>
    <row r="9" spans="1:256" s="31" customFormat="1" ht="192" customHeight="1" x14ac:dyDescent="0.2">
      <c r="A9" s="12">
        <v>1</v>
      </c>
      <c r="B9" s="13" t="s">
        <v>128</v>
      </c>
      <c r="C9" s="14"/>
      <c r="D9" s="15"/>
      <c r="E9" s="15"/>
      <c r="F9" s="15"/>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c r="BO9" s="30"/>
      <c r="BP9" s="30"/>
      <c r="BQ9" s="30"/>
      <c r="BR9" s="30"/>
      <c r="BS9" s="30"/>
      <c r="BT9" s="30"/>
      <c r="BU9" s="30"/>
      <c r="BV9" s="30"/>
      <c r="BW9" s="30"/>
      <c r="BX9" s="30"/>
      <c r="BY9" s="30"/>
      <c r="BZ9" s="30"/>
      <c r="CA9" s="30"/>
      <c r="CB9" s="30"/>
      <c r="CC9" s="30"/>
      <c r="CD9" s="30"/>
      <c r="CE9" s="30"/>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30"/>
      <c r="DR9" s="30"/>
      <c r="DS9" s="30"/>
      <c r="DT9" s="30"/>
      <c r="DU9" s="30"/>
      <c r="DV9" s="30"/>
      <c r="DW9" s="30"/>
      <c r="DX9" s="30"/>
      <c r="DY9" s="30"/>
      <c r="DZ9" s="30"/>
      <c r="EA9" s="30"/>
      <c r="EB9" s="30"/>
      <c r="EC9" s="30"/>
      <c r="ED9" s="30"/>
      <c r="EE9" s="30"/>
      <c r="EF9" s="30"/>
      <c r="EG9" s="30"/>
      <c r="EH9" s="30"/>
      <c r="EI9" s="30"/>
      <c r="EJ9" s="30"/>
      <c r="EK9" s="30"/>
      <c r="EL9" s="30"/>
      <c r="EM9" s="30"/>
      <c r="EN9" s="30"/>
      <c r="EO9" s="30"/>
      <c r="EP9" s="30"/>
      <c r="EQ9" s="30"/>
      <c r="ER9" s="30"/>
      <c r="ES9" s="30"/>
      <c r="ET9" s="30"/>
      <c r="EU9" s="30"/>
      <c r="EV9" s="30"/>
      <c r="EW9" s="30"/>
      <c r="EX9" s="30"/>
      <c r="EY9" s="30"/>
      <c r="EZ9" s="30"/>
      <c r="FA9" s="30"/>
      <c r="FB9" s="30"/>
      <c r="FC9" s="30"/>
      <c r="FD9" s="30"/>
      <c r="FE9" s="30"/>
      <c r="FF9" s="30"/>
      <c r="FG9" s="30"/>
      <c r="FH9" s="30"/>
      <c r="FI9" s="30"/>
      <c r="FJ9" s="30"/>
      <c r="FK9" s="30"/>
      <c r="FL9" s="30"/>
      <c r="FM9" s="30"/>
      <c r="FN9" s="30"/>
      <c r="FO9" s="30"/>
      <c r="FP9" s="30"/>
      <c r="FQ9" s="30"/>
      <c r="FR9" s="30"/>
      <c r="FS9" s="30"/>
      <c r="FT9" s="30"/>
      <c r="FU9" s="30"/>
      <c r="FV9" s="30"/>
      <c r="FW9" s="30"/>
      <c r="FX9" s="30"/>
      <c r="FY9" s="30"/>
      <c r="FZ9" s="30"/>
      <c r="GA9" s="30"/>
      <c r="GB9" s="30"/>
      <c r="GC9" s="30"/>
      <c r="GD9" s="30"/>
      <c r="GE9" s="30"/>
      <c r="GF9" s="30"/>
      <c r="GG9" s="30"/>
      <c r="GH9" s="30"/>
      <c r="GI9" s="30"/>
      <c r="GJ9" s="30"/>
      <c r="GK9" s="30"/>
      <c r="GL9" s="30"/>
      <c r="GM9" s="30"/>
      <c r="GN9" s="30"/>
      <c r="GO9" s="30"/>
      <c r="GP9" s="30"/>
      <c r="GQ9" s="30"/>
      <c r="GR9" s="30"/>
      <c r="GS9" s="30"/>
      <c r="GT9" s="30"/>
      <c r="GU9" s="30"/>
      <c r="GV9" s="30"/>
      <c r="GW9" s="30"/>
      <c r="GX9" s="30"/>
      <c r="GY9" s="30"/>
      <c r="GZ9" s="30"/>
      <c r="HA9" s="30"/>
      <c r="HB9" s="30"/>
      <c r="HC9" s="30"/>
      <c r="HD9" s="30"/>
      <c r="HE9" s="30"/>
      <c r="HF9" s="30"/>
      <c r="HG9" s="30"/>
      <c r="HH9" s="30"/>
      <c r="HI9" s="30"/>
      <c r="HJ9" s="30"/>
      <c r="HK9" s="30"/>
      <c r="HL9" s="30"/>
      <c r="HM9" s="30"/>
      <c r="HN9" s="30"/>
      <c r="HO9" s="30"/>
      <c r="HP9" s="30"/>
      <c r="HQ9" s="30"/>
      <c r="HR9" s="30"/>
      <c r="HS9" s="30"/>
      <c r="HT9" s="30"/>
      <c r="HU9" s="30"/>
      <c r="HV9" s="30"/>
      <c r="HW9" s="30"/>
      <c r="HX9" s="30"/>
      <c r="HY9" s="30"/>
      <c r="HZ9" s="30"/>
      <c r="IA9" s="30"/>
      <c r="IB9" s="30"/>
      <c r="IC9" s="30"/>
      <c r="ID9" s="30"/>
      <c r="IE9" s="30"/>
      <c r="IF9" s="30"/>
      <c r="IG9" s="30"/>
      <c r="IH9" s="30"/>
      <c r="II9" s="30"/>
      <c r="IJ9" s="30"/>
      <c r="IK9" s="30"/>
      <c r="IL9" s="30"/>
      <c r="IM9" s="30"/>
      <c r="IN9" s="30"/>
      <c r="IO9" s="30"/>
      <c r="IP9" s="30"/>
      <c r="IQ9" s="30"/>
      <c r="IR9" s="30"/>
      <c r="IS9" s="30"/>
      <c r="IT9" s="30"/>
      <c r="IU9" s="30"/>
      <c r="IV9" s="30"/>
    </row>
    <row r="10" spans="1:256" s="31" customFormat="1" ht="15.75" x14ac:dyDescent="0.2">
      <c r="A10" s="12"/>
      <c r="B10" s="13" t="s">
        <v>21</v>
      </c>
      <c r="C10" s="14"/>
      <c r="D10" s="15"/>
      <c r="E10" s="15"/>
      <c r="F10" s="15"/>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c r="BZ10" s="30"/>
      <c r="CA10" s="30"/>
      <c r="CB10" s="30"/>
      <c r="CC10" s="30"/>
      <c r="CD10" s="30"/>
      <c r="CE10" s="30"/>
      <c r="CF10" s="30"/>
      <c r="CG10" s="30"/>
      <c r="CH10" s="30"/>
      <c r="CI10" s="30"/>
      <c r="CJ10" s="30"/>
      <c r="CK10" s="30"/>
      <c r="CL10" s="30"/>
      <c r="CM10" s="30"/>
      <c r="CN10" s="30"/>
      <c r="CO10" s="30"/>
      <c r="CP10" s="30"/>
      <c r="CQ10" s="30"/>
      <c r="CR10" s="30"/>
      <c r="CS10" s="30"/>
      <c r="CT10" s="30"/>
      <c r="CU10" s="30"/>
      <c r="CV10" s="30"/>
      <c r="CW10" s="30"/>
      <c r="CX10" s="30"/>
      <c r="CY10" s="30"/>
      <c r="CZ10" s="30"/>
      <c r="DA10" s="30"/>
      <c r="DB10" s="30"/>
      <c r="DC10" s="30"/>
      <c r="DD10" s="30"/>
      <c r="DE10" s="30"/>
      <c r="DF10" s="30"/>
      <c r="DG10" s="30"/>
      <c r="DH10" s="30"/>
      <c r="DI10" s="30"/>
      <c r="DJ10" s="30"/>
      <c r="DK10" s="30"/>
      <c r="DL10" s="30"/>
      <c r="DM10" s="30"/>
      <c r="DN10" s="30"/>
      <c r="DO10" s="30"/>
      <c r="DP10" s="30"/>
      <c r="DQ10" s="30"/>
      <c r="DR10" s="30"/>
      <c r="DS10" s="30"/>
      <c r="DT10" s="30"/>
      <c r="DU10" s="30"/>
      <c r="DV10" s="30"/>
      <c r="DW10" s="30"/>
      <c r="DX10" s="30"/>
      <c r="DY10" s="30"/>
      <c r="DZ10" s="30"/>
      <c r="EA10" s="30"/>
      <c r="EB10" s="30"/>
      <c r="EC10" s="30"/>
      <c r="ED10" s="30"/>
      <c r="EE10" s="30"/>
      <c r="EF10" s="30"/>
      <c r="EG10" s="30"/>
      <c r="EH10" s="30"/>
      <c r="EI10" s="30"/>
      <c r="EJ10" s="30"/>
      <c r="EK10" s="30"/>
      <c r="EL10" s="30"/>
      <c r="EM10" s="30"/>
      <c r="EN10" s="30"/>
      <c r="EO10" s="30"/>
      <c r="EP10" s="30"/>
      <c r="EQ10" s="30"/>
      <c r="ER10" s="30"/>
      <c r="ES10" s="30"/>
      <c r="ET10" s="30"/>
      <c r="EU10" s="30"/>
      <c r="EV10" s="30"/>
      <c r="EW10" s="30"/>
      <c r="EX10" s="30"/>
      <c r="EY10" s="30"/>
      <c r="EZ10" s="30"/>
      <c r="FA10" s="30"/>
      <c r="FB10" s="30"/>
      <c r="FC10" s="30"/>
      <c r="FD10" s="30"/>
      <c r="FE10" s="30"/>
      <c r="FF10" s="30"/>
      <c r="FG10" s="30"/>
      <c r="FH10" s="30"/>
      <c r="FI10" s="30"/>
      <c r="FJ10" s="30"/>
      <c r="FK10" s="30"/>
      <c r="FL10" s="30"/>
      <c r="FM10" s="30"/>
      <c r="FN10" s="30"/>
      <c r="FO10" s="30"/>
      <c r="FP10" s="30"/>
      <c r="FQ10" s="30"/>
      <c r="FR10" s="30"/>
      <c r="FS10" s="30"/>
      <c r="FT10" s="30"/>
      <c r="FU10" s="30"/>
      <c r="FV10" s="30"/>
      <c r="FW10" s="30"/>
      <c r="FX10" s="30"/>
      <c r="FY10" s="30"/>
      <c r="FZ10" s="30"/>
      <c r="GA10" s="30"/>
      <c r="GB10" s="30"/>
      <c r="GC10" s="30"/>
      <c r="GD10" s="30"/>
      <c r="GE10" s="30"/>
      <c r="GF10" s="30"/>
      <c r="GG10" s="30"/>
      <c r="GH10" s="30"/>
      <c r="GI10" s="30"/>
      <c r="GJ10" s="30"/>
      <c r="GK10" s="30"/>
      <c r="GL10" s="30"/>
      <c r="GM10" s="30"/>
      <c r="GN10" s="30"/>
      <c r="GO10" s="30"/>
      <c r="GP10" s="30"/>
      <c r="GQ10" s="30"/>
      <c r="GR10" s="30"/>
      <c r="GS10" s="30"/>
      <c r="GT10" s="30"/>
      <c r="GU10" s="30"/>
      <c r="GV10" s="30"/>
      <c r="GW10" s="30"/>
      <c r="GX10" s="30"/>
      <c r="GY10" s="30"/>
      <c r="GZ10" s="30"/>
      <c r="HA10" s="30"/>
      <c r="HB10" s="30"/>
      <c r="HC10" s="30"/>
      <c r="HD10" s="30"/>
      <c r="HE10" s="30"/>
      <c r="HF10" s="30"/>
      <c r="HG10" s="30"/>
      <c r="HH10" s="30"/>
      <c r="HI10" s="30"/>
      <c r="HJ10" s="30"/>
      <c r="HK10" s="30"/>
      <c r="HL10" s="30"/>
      <c r="HM10" s="30"/>
      <c r="HN10" s="30"/>
      <c r="HO10" s="30"/>
      <c r="HP10" s="30"/>
      <c r="HQ10" s="30"/>
      <c r="HR10" s="30"/>
      <c r="HS10" s="30"/>
      <c r="HT10" s="30"/>
      <c r="HU10" s="30"/>
      <c r="HV10" s="30"/>
      <c r="HW10" s="30"/>
      <c r="HX10" s="30"/>
      <c r="HY10" s="30"/>
      <c r="HZ10" s="30"/>
      <c r="IA10" s="30"/>
      <c r="IB10" s="30"/>
      <c r="IC10" s="30"/>
      <c r="ID10" s="30"/>
      <c r="IE10" s="30"/>
      <c r="IF10" s="30"/>
      <c r="IG10" s="30"/>
      <c r="IH10" s="30"/>
      <c r="II10" s="30"/>
      <c r="IJ10" s="30"/>
      <c r="IK10" s="30"/>
      <c r="IL10" s="30"/>
      <c r="IM10" s="30"/>
      <c r="IN10" s="30"/>
      <c r="IO10" s="30"/>
      <c r="IP10" s="30"/>
      <c r="IQ10" s="30"/>
      <c r="IR10" s="30"/>
      <c r="IS10" s="30"/>
      <c r="IT10" s="30"/>
      <c r="IU10" s="30"/>
      <c r="IV10" s="30"/>
    </row>
    <row r="11" spans="1:256" s="31" customFormat="1" ht="15.75" x14ac:dyDescent="0.2">
      <c r="A11" s="12"/>
      <c r="B11" s="13" t="s">
        <v>22</v>
      </c>
      <c r="C11" s="14" t="s">
        <v>5</v>
      </c>
      <c r="D11" s="15">
        <v>29.5</v>
      </c>
      <c r="E11" s="15"/>
      <c r="F11" s="15">
        <f t="shared" ref="F11:F13" si="0">D11*E11</f>
        <v>0</v>
      </c>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c r="CQ11" s="30"/>
      <c r="CR11" s="30"/>
      <c r="CS11" s="30"/>
      <c r="CT11" s="30"/>
      <c r="CU11" s="30"/>
      <c r="CV11" s="30"/>
      <c r="CW11" s="30"/>
      <c r="CX11" s="30"/>
      <c r="CY11" s="30"/>
      <c r="CZ11" s="30"/>
      <c r="DA11" s="30"/>
      <c r="DB11" s="30"/>
      <c r="DC11" s="30"/>
      <c r="DD11" s="30"/>
      <c r="DE11" s="30"/>
      <c r="DF11" s="30"/>
      <c r="DG11" s="30"/>
      <c r="DH11" s="30"/>
      <c r="DI11" s="30"/>
      <c r="DJ11" s="30"/>
      <c r="DK11" s="30"/>
      <c r="DL11" s="30"/>
      <c r="DM11" s="30"/>
      <c r="DN11" s="30"/>
      <c r="DO11" s="30"/>
      <c r="DP11" s="30"/>
      <c r="DQ11" s="30"/>
      <c r="DR11" s="30"/>
      <c r="DS11" s="30"/>
      <c r="DT11" s="30"/>
      <c r="DU11" s="30"/>
      <c r="DV11" s="30"/>
      <c r="DW11" s="30"/>
      <c r="DX11" s="30"/>
      <c r="DY11" s="30"/>
      <c r="DZ11" s="30"/>
      <c r="EA11" s="30"/>
      <c r="EB11" s="30"/>
      <c r="EC11" s="30"/>
      <c r="ED11" s="30"/>
      <c r="EE11" s="30"/>
      <c r="EF11" s="30"/>
      <c r="EG11" s="30"/>
      <c r="EH11" s="30"/>
      <c r="EI11" s="30"/>
      <c r="EJ11" s="30"/>
      <c r="EK11" s="30"/>
      <c r="EL11" s="30"/>
      <c r="EM11" s="30"/>
      <c r="EN11" s="30"/>
      <c r="EO11" s="30"/>
      <c r="EP11" s="30"/>
      <c r="EQ11" s="30"/>
      <c r="ER11" s="30"/>
      <c r="ES11" s="30"/>
      <c r="ET11" s="30"/>
      <c r="EU11" s="30"/>
      <c r="EV11" s="30"/>
      <c r="EW11" s="30"/>
      <c r="EX11" s="30"/>
      <c r="EY11" s="30"/>
      <c r="EZ11" s="30"/>
      <c r="FA11" s="30"/>
      <c r="FB11" s="30"/>
      <c r="FC11" s="30"/>
      <c r="FD11" s="30"/>
      <c r="FE11" s="30"/>
      <c r="FF11" s="30"/>
      <c r="FG11" s="30"/>
      <c r="FH11" s="30"/>
      <c r="FI11" s="30"/>
      <c r="FJ11" s="30"/>
      <c r="FK11" s="30"/>
      <c r="FL11" s="30"/>
      <c r="FM11" s="30"/>
      <c r="FN11" s="30"/>
      <c r="FO11" s="30"/>
      <c r="FP11" s="30"/>
      <c r="FQ11" s="30"/>
      <c r="FR11" s="30"/>
      <c r="FS11" s="30"/>
      <c r="FT11" s="30"/>
      <c r="FU11" s="30"/>
      <c r="FV11" s="30"/>
      <c r="FW11" s="30"/>
      <c r="FX11" s="30"/>
      <c r="FY11" s="30"/>
      <c r="FZ11" s="30"/>
      <c r="GA11" s="30"/>
      <c r="GB11" s="30"/>
      <c r="GC11" s="30"/>
      <c r="GD11" s="30"/>
      <c r="GE11" s="30"/>
      <c r="GF11" s="30"/>
      <c r="GG11" s="30"/>
      <c r="GH11" s="30"/>
      <c r="GI11" s="30"/>
      <c r="GJ11" s="30"/>
      <c r="GK11" s="30"/>
      <c r="GL11" s="30"/>
      <c r="GM11" s="30"/>
      <c r="GN11" s="30"/>
      <c r="GO11" s="30"/>
      <c r="GP11" s="30"/>
      <c r="GQ11" s="30"/>
      <c r="GR11" s="30"/>
      <c r="GS11" s="30"/>
      <c r="GT11" s="30"/>
      <c r="GU11" s="30"/>
      <c r="GV11" s="30"/>
      <c r="GW11" s="30"/>
      <c r="GX11" s="30"/>
      <c r="GY11" s="30"/>
      <c r="GZ11" s="30"/>
      <c r="HA11" s="30"/>
      <c r="HB11" s="30"/>
      <c r="HC11" s="30"/>
      <c r="HD11" s="30"/>
      <c r="HE11" s="30"/>
      <c r="HF11" s="30"/>
      <c r="HG11" s="30"/>
      <c r="HH11" s="30"/>
      <c r="HI11" s="30"/>
      <c r="HJ11" s="30"/>
      <c r="HK11" s="30"/>
      <c r="HL11" s="30"/>
      <c r="HM11" s="30"/>
      <c r="HN11" s="30"/>
      <c r="HO11" s="30"/>
      <c r="HP11" s="30"/>
      <c r="HQ11" s="30"/>
      <c r="HR11" s="30"/>
      <c r="HS11" s="30"/>
      <c r="HT11" s="30"/>
      <c r="HU11" s="30"/>
      <c r="HV11" s="30"/>
      <c r="HW11" s="30"/>
      <c r="HX11" s="30"/>
      <c r="HY11" s="30"/>
      <c r="HZ11" s="30"/>
      <c r="IA11" s="30"/>
      <c r="IB11" s="30"/>
      <c r="IC11" s="30"/>
      <c r="ID11" s="30"/>
      <c r="IE11" s="30"/>
      <c r="IF11" s="30"/>
      <c r="IG11" s="30"/>
      <c r="IH11" s="30"/>
      <c r="II11" s="30"/>
      <c r="IJ11" s="30"/>
      <c r="IK11" s="30"/>
      <c r="IL11" s="30"/>
      <c r="IM11" s="30"/>
      <c r="IN11" s="30"/>
      <c r="IO11" s="30"/>
      <c r="IP11" s="30"/>
      <c r="IQ11" s="30"/>
      <c r="IR11" s="30"/>
      <c r="IS11" s="30"/>
      <c r="IT11" s="30"/>
      <c r="IU11" s="30"/>
      <c r="IV11" s="30"/>
    </row>
    <row r="12" spans="1:256" s="31" customFormat="1" ht="15.75" x14ac:dyDescent="0.2">
      <c r="A12" s="12"/>
      <c r="B12" s="13" t="s">
        <v>23</v>
      </c>
      <c r="C12" s="14" t="s">
        <v>5</v>
      </c>
      <c r="D12" s="15">
        <v>6.1</v>
      </c>
      <c r="E12" s="15"/>
      <c r="F12" s="15">
        <f t="shared" si="0"/>
        <v>0</v>
      </c>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0"/>
      <c r="BY12" s="30"/>
      <c r="BZ12" s="30"/>
      <c r="CA12" s="30"/>
      <c r="CB12" s="30"/>
      <c r="CC12" s="30"/>
      <c r="CD12" s="30"/>
      <c r="CE12" s="30"/>
      <c r="CF12" s="30"/>
      <c r="CG12" s="30"/>
      <c r="CH12" s="30"/>
      <c r="CI12" s="30"/>
      <c r="CJ12" s="30"/>
      <c r="CK12" s="30"/>
      <c r="CL12" s="30"/>
      <c r="CM12" s="30"/>
      <c r="CN12" s="30"/>
      <c r="CO12" s="30"/>
      <c r="CP12" s="30"/>
      <c r="CQ12" s="30"/>
      <c r="CR12" s="30"/>
      <c r="CS12" s="30"/>
      <c r="CT12" s="30"/>
      <c r="CU12" s="30"/>
      <c r="CV12" s="30"/>
      <c r="CW12" s="30"/>
      <c r="CX12" s="30"/>
      <c r="CY12" s="30"/>
      <c r="CZ12" s="30"/>
      <c r="DA12" s="30"/>
      <c r="DB12" s="30"/>
      <c r="DC12" s="30"/>
      <c r="DD12" s="30"/>
      <c r="DE12" s="30"/>
      <c r="DF12" s="30"/>
      <c r="DG12" s="30"/>
      <c r="DH12" s="30"/>
      <c r="DI12" s="30"/>
      <c r="DJ12" s="30"/>
      <c r="DK12" s="30"/>
      <c r="DL12" s="30"/>
      <c r="DM12" s="30"/>
      <c r="DN12" s="30"/>
      <c r="DO12" s="30"/>
      <c r="DP12" s="30"/>
      <c r="DQ12" s="30"/>
      <c r="DR12" s="30"/>
      <c r="DS12" s="30"/>
      <c r="DT12" s="30"/>
      <c r="DU12" s="30"/>
      <c r="DV12" s="30"/>
      <c r="DW12" s="30"/>
      <c r="DX12" s="30"/>
      <c r="DY12" s="30"/>
      <c r="DZ12" s="30"/>
      <c r="EA12" s="30"/>
      <c r="EB12" s="30"/>
      <c r="EC12" s="30"/>
      <c r="ED12" s="30"/>
      <c r="EE12" s="30"/>
      <c r="EF12" s="30"/>
      <c r="EG12" s="30"/>
      <c r="EH12" s="30"/>
      <c r="EI12" s="30"/>
      <c r="EJ12" s="30"/>
      <c r="EK12" s="30"/>
      <c r="EL12" s="30"/>
      <c r="EM12" s="30"/>
      <c r="EN12" s="30"/>
      <c r="EO12" s="30"/>
      <c r="EP12" s="30"/>
      <c r="EQ12" s="30"/>
      <c r="ER12" s="30"/>
      <c r="ES12" s="30"/>
      <c r="ET12" s="30"/>
      <c r="EU12" s="30"/>
      <c r="EV12" s="30"/>
      <c r="EW12" s="30"/>
      <c r="EX12" s="30"/>
      <c r="EY12" s="30"/>
      <c r="EZ12" s="30"/>
      <c r="FA12" s="30"/>
      <c r="FB12" s="30"/>
      <c r="FC12" s="30"/>
      <c r="FD12" s="30"/>
      <c r="FE12" s="30"/>
      <c r="FF12" s="30"/>
      <c r="FG12" s="30"/>
      <c r="FH12" s="30"/>
      <c r="FI12" s="30"/>
      <c r="FJ12" s="30"/>
      <c r="FK12" s="30"/>
      <c r="FL12" s="30"/>
      <c r="FM12" s="30"/>
      <c r="FN12" s="30"/>
      <c r="FO12" s="30"/>
      <c r="FP12" s="30"/>
      <c r="FQ12" s="30"/>
      <c r="FR12" s="30"/>
      <c r="FS12" s="30"/>
      <c r="FT12" s="30"/>
      <c r="FU12" s="30"/>
      <c r="FV12" s="30"/>
      <c r="FW12" s="30"/>
      <c r="FX12" s="30"/>
      <c r="FY12" s="30"/>
      <c r="FZ12" s="30"/>
      <c r="GA12" s="30"/>
      <c r="GB12" s="30"/>
      <c r="GC12" s="30"/>
      <c r="GD12" s="30"/>
      <c r="GE12" s="30"/>
      <c r="GF12" s="30"/>
      <c r="GG12" s="30"/>
      <c r="GH12" s="30"/>
      <c r="GI12" s="30"/>
      <c r="GJ12" s="30"/>
      <c r="GK12" s="30"/>
      <c r="GL12" s="30"/>
      <c r="GM12" s="30"/>
      <c r="GN12" s="30"/>
      <c r="GO12" s="30"/>
      <c r="GP12" s="30"/>
      <c r="GQ12" s="30"/>
      <c r="GR12" s="30"/>
      <c r="GS12" s="30"/>
      <c r="GT12" s="30"/>
      <c r="GU12" s="30"/>
      <c r="GV12" s="30"/>
      <c r="GW12" s="30"/>
      <c r="GX12" s="30"/>
      <c r="GY12" s="30"/>
      <c r="GZ12" s="30"/>
      <c r="HA12" s="30"/>
      <c r="HB12" s="30"/>
      <c r="HC12" s="30"/>
      <c r="HD12" s="30"/>
      <c r="HE12" s="30"/>
      <c r="HF12" s="30"/>
      <c r="HG12" s="30"/>
      <c r="HH12" s="30"/>
      <c r="HI12" s="30"/>
      <c r="HJ12" s="30"/>
      <c r="HK12" s="30"/>
      <c r="HL12" s="30"/>
      <c r="HM12" s="30"/>
      <c r="HN12" s="30"/>
      <c r="HO12" s="30"/>
      <c r="HP12" s="30"/>
      <c r="HQ12" s="30"/>
      <c r="HR12" s="30"/>
      <c r="HS12" s="30"/>
      <c r="HT12" s="30"/>
      <c r="HU12" s="30"/>
      <c r="HV12" s="30"/>
      <c r="HW12" s="30"/>
      <c r="HX12" s="30"/>
      <c r="HY12" s="30"/>
      <c r="HZ12" s="30"/>
      <c r="IA12" s="30"/>
      <c r="IB12" s="30"/>
      <c r="IC12" s="30"/>
      <c r="ID12" s="30"/>
      <c r="IE12" s="30"/>
      <c r="IF12" s="30"/>
      <c r="IG12" s="30"/>
      <c r="IH12" s="30"/>
      <c r="II12" s="30"/>
      <c r="IJ12" s="30"/>
      <c r="IK12" s="30"/>
      <c r="IL12" s="30"/>
      <c r="IM12" s="30"/>
      <c r="IN12" s="30"/>
      <c r="IO12" s="30"/>
      <c r="IP12" s="30"/>
      <c r="IQ12" s="30"/>
      <c r="IR12" s="30"/>
      <c r="IS12" s="30"/>
      <c r="IT12" s="30"/>
      <c r="IU12" s="30"/>
      <c r="IV12" s="30"/>
    </row>
    <row r="13" spans="1:256" s="31" customFormat="1" ht="15.75" x14ac:dyDescent="0.2">
      <c r="A13" s="12"/>
      <c r="B13" s="13" t="s">
        <v>24</v>
      </c>
      <c r="C13" s="14" t="s">
        <v>5</v>
      </c>
      <c r="D13" s="15">
        <v>8.5</v>
      </c>
      <c r="E13" s="15"/>
      <c r="F13" s="15">
        <f t="shared" si="0"/>
        <v>0</v>
      </c>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c r="BZ13" s="30"/>
      <c r="CA13" s="30"/>
      <c r="CB13" s="30"/>
      <c r="CC13" s="30"/>
      <c r="CD13" s="30"/>
      <c r="CE13" s="30"/>
      <c r="CF13" s="30"/>
      <c r="CG13" s="30"/>
      <c r="CH13" s="30"/>
      <c r="CI13" s="30"/>
      <c r="CJ13" s="30"/>
      <c r="CK13" s="30"/>
      <c r="CL13" s="30"/>
      <c r="CM13" s="30"/>
      <c r="CN13" s="30"/>
      <c r="CO13" s="30"/>
      <c r="CP13" s="30"/>
      <c r="CQ13" s="30"/>
      <c r="CR13" s="30"/>
      <c r="CS13" s="30"/>
      <c r="CT13" s="30"/>
      <c r="CU13" s="30"/>
      <c r="CV13" s="30"/>
      <c r="CW13" s="30"/>
      <c r="CX13" s="30"/>
      <c r="CY13" s="30"/>
      <c r="CZ13" s="30"/>
      <c r="DA13" s="30"/>
      <c r="DB13" s="30"/>
      <c r="DC13" s="30"/>
      <c r="DD13" s="30"/>
      <c r="DE13" s="30"/>
      <c r="DF13" s="30"/>
      <c r="DG13" s="30"/>
      <c r="DH13" s="30"/>
      <c r="DI13" s="30"/>
      <c r="DJ13" s="30"/>
      <c r="DK13" s="30"/>
      <c r="DL13" s="30"/>
      <c r="DM13" s="30"/>
      <c r="DN13" s="30"/>
      <c r="DO13" s="30"/>
      <c r="DP13" s="30"/>
      <c r="DQ13" s="30"/>
      <c r="DR13" s="30"/>
      <c r="DS13" s="30"/>
      <c r="DT13" s="30"/>
      <c r="DU13" s="30"/>
      <c r="DV13" s="30"/>
      <c r="DW13" s="30"/>
      <c r="DX13" s="30"/>
      <c r="DY13" s="30"/>
      <c r="DZ13" s="30"/>
      <c r="EA13" s="30"/>
      <c r="EB13" s="30"/>
      <c r="EC13" s="30"/>
      <c r="ED13" s="30"/>
      <c r="EE13" s="30"/>
      <c r="EF13" s="30"/>
      <c r="EG13" s="30"/>
      <c r="EH13" s="30"/>
      <c r="EI13" s="30"/>
      <c r="EJ13" s="30"/>
      <c r="EK13" s="30"/>
      <c r="EL13" s="30"/>
      <c r="EM13" s="30"/>
      <c r="EN13" s="30"/>
      <c r="EO13" s="30"/>
      <c r="EP13" s="30"/>
      <c r="EQ13" s="30"/>
      <c r="ER13" s="30"/>
      <c r="ES13" s="30"/>
      <c r="ET13" s="30"/>
      <c r="EU13" s="30"/>
      <c r="EV13" s="30"/>
      <c r="EW13" s="30"/>
      <c r="EX13" s="30"/>
      <c r="EY13" s="30"/>
      <c r="EZ13" s="30"/>
      <c r="FA13" s="30"/>
      <c r="FB13" s="30"/>
      <c r="FC13" s="30"/>
      <c r="FD13" s="30"/>
      <c r="FE13" s="30"/>
      <c r="FF13" s="30"/>
      <c r="FG13" s="30"/>
      <c r="FH13" s="30"/>
      <c r="FI13" s="30"/>
      <c r="FJ13" s="30"/>
      <c r="FK13" s="30"/>
      <c r="FL13" s="30"/>
      <c r="FM13" s="30"/>
      <c r="FN13" s="30"/>
      <c r="FO13" s="30"/>
      <c r="FP13" s="30"/>
      <c r="FQ13" s="30"/>
      <c r="FR13" s="30"/>
      <c r="FS13" s="30"/>
      <c r="FT13" s="30"/>
      <c r="FU13" s="30"/>
      <c r="FV13" s="30"/>
      <c r="FW13" s="30"/>
      <c r="FX13" s="30"/>
      <c r="FY13" s="30"/>
      <c r="FZ13" s="30"/>
      <c r="GA13" s="30"/>
      <c r="GB13" s="30"/>
      <c r="GC13" s="30"/>
      <c r="GD13" s="30"/>
      <c r="GE13" s="30"/>
      <c r="GF13" s="30"/>
      <c r="GG13" s="30"/>
      <c r="GH13" s="30"/>
      <c r="GI13" s="30"/>
      <c r="GJ13" s="30"/>
      <c r="GK13" s="30"/>
      <c r="GL13" s="30"/>
      <c r="GM13" s="30"/>
      <c r="GN13" s="30"/>
      <c r="GO13" s="30"/>
      <c r="GP13" s="30"/>
      <c r="GQ13" s="30"/>
      <c r="GR13" s="30"/>
      <c r="GS13" s="30"/>
      <c r="GT13" s="30"/>
      <c r="GU13" s="30"/>
      <c r="GV13" s="30"/>
      <c r="GW13" s="30"/>
      <c r="GX13" s="30"/>
      <c r="GY13" s="30"/>
      <c r="GZ13" s="30"/>
      <c r="HA13" s="30"/>
      <c r="HB13" s="30"/>
      <c r="HC13" s="30"/>
      <c r="HD13" s="30"/>
      <c r="HE13" s="30"/>
      <c r="HF13" s="30"/>
      <c r="HG13" s="30"/>
      <c r="HH13" s="30"/>
      <c r="HI13" s="30"/>
      <c r="HJ13" s="30"/>
      <c r="HK13" s="30"/>
      <c r="HL13" s="30"/>
      <c r="HM13" s="30"/>
      <c r="HN13" s="30"/>
      <c r="HO13" s="30"/>
      <c r="HP13" s="30"/>
      <c r="HQ13" s="30"/>
      <c r="HR13" s="30"/>
      <c r="HS13" s="30"/>
      <c r="HT13" s="30"/>
      <c r="HU13" s="30"/>
      <c r="HV13" s="30"/>
      <c r="HW13" s="30"/>
      <c r="HX13" s="30"/>
      <c r="HY13" s="30"/>
      <c r="HZ13" s="30"/>
      <c r="IA13" s="30"/>
      <c r="IB13" s="30"/>
      <c r="IC13" s="30"/>
      <c r="ID13" s="30"/>
      <c r="IE13" s="30"/>
      <c r="IF13" s="30"/>
      <c r="IG13" s="30"/>
      <c r="IH13" s="30"/>
      <c r="II13" s="30"/>
      <c r="IJ13" s="30"/>
      <c r="IK13" s="30"/>
      <c r="IL13" s="30"/>
      <c r="IM13" s="30"/>
      <c r="IN13" s="30"/>
      <c r="IO13" s="30"/>
      <c r="IP13" s="30"/>
      <c r="IQ13" s="30"/>
      <c r="IR13" s="30"/>
      <c r="IS13" s="30"/>
      <c r="IT13" s="30"/>
      <c r="IU13" s="30"/>
      <c r="IV13" s="30"/>
    </row>
    <row r="14" spans="1:256" s="31" customFormat="1" ht="15.75" x14ac:dyDescent="0.2">
      <c r="A14" s="12"/>
      <c r="B14" s="13"/>
      <c r="C14" s="14"/>
      <c r="D14" s="15"/>
      <c r="E14" s="15"/>
      <c r="F14" s="15"/>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0"/>
      <c r="BY14" s="30"/>
      <c r="BZ14" s="30"/>
      <c r="CA14" s="30"/>
      <c r="CB14" s="30"/>
      <c r="CC14" s="30"/>
      <c r="CD14" s="30"/>
      <c r="CE14" s="30"/>
      <c r="CF14" s="30"/>
      <c r="CG14" s="30"/>
      <c r="CH14" s="30"/>
      <c r="CI14" s="30"/>
      <c r="CJ14" s="30"/>
      <c r="CK14" s="30"/>
      <c r="CL14" s="30"/>
      <c r="CM14" s="30"/>
      <c r="CN14" s="30"/>
      <c r="CO14" s="30"/>
      <c r="CP14" s="30"/>
      <c r="CQ14" s="30"/>
      <c r="CR14" s="30"/>
      <c r="CS14" s="30"/>
      <c r="CT14" s="30"/>
      <c r="CU14" s="30"/>
      <c r="CV14" s="30"/>
      <c r="CW14" s="30"/>
      <c r="CX14" s="30"/>
      <c r="CY14" s="30"/>
      <c r="CZ14" s="30"/>
      <c r="DA14" s="30"/>
      <c r="DB14" s="30"/>
      <c r="DC14" s="30"/>
      <c r="DD14" s="30"/>
      <c r="DE14" s="30"/>
      <c r="DF14" s="30"/>
      <c r="DG14" s="30"/>
      <c r="DH14" s="30"/>
      <c r="DI14" s="30"/>
      <c r="DJ14" s="30"/>
      <c r="DK14" s="30"/>
      <c r="DL14" s="30"/>
      <c r="DM14" s="30"/>
      <c r="DN14" s="30"/>
      <c r="DO14" s="30"/>
      <c r="DP14" s="30"/>
      <c r="DQ14" s="30"/>
      <c r="DR14" s="30"/>
      <c r="DS14" s="30"/>
      <c r="DT14" s="30"/>
      <c r="DU14" s="30"/>
      <c r="DV14" s="30"/>
      <c r="DW14" s="30"/>
      <c r="DX14" s="30"/>
      <c r="DY14" s="30"/>
      <c r="DZ14" s="30"/>
      <c r="EA14" s="30"/>
      <c r="EB14" s="30"/>
      <c r="EC14" s="30"/>
      <c r="ED14" s="30"/>
      <c r="EE14" s="30"/>
      <c r="EF14" s="30"/>
      <c r="EG14" s="30"/>
      <c r="EH14" s="30"/>
      <c r="EI14" s="30"/>
      <c r="EJ14" s="30"/>
      <c r="EK14" s="30"/>
      <c r="EL14" s="30"/>
      <c r="EM14" s="30"/>
      <c r="EN14" s="30"/>
      <c r="EO14" s="30"/>
      <c r="EP14" s="30"/>
      <c r="EQ14" s="30"/>
      <c r="ER14" s="30"/>
      <c r="ES14" s="30"/>
      <c r="ET14" s="30"/>
      <c r="EU14" s="30"/>
      <c r="EV14" s="30"/>
      <c r="EW14" s="30"/>
      <c r="EX14" s="30"/>
      <c r="EY14" s="30"/>
      <c r="EZ14" s="30"/>
      <c r="FA14" s="30"/>
      <c r="FB14" s="30"/>
      <c r="FC14" s="30"/>
      <c r="FD14" s="30"/>
      <c r="FE14" s="30"/>
      <c r="FF14" s="30"/>
      <c r="FG14" s="30"/>
      <c r="FH14" s="30"/>
      <c r="FI14" s="30"/>
      <c r="FJ14" s="30"/>
      <c r="FK14" s="30"/>
      <c r="FL14" s="30"/>
      <c r="FM14" s="30"/>
      <c r="FN14" s="30"/>
      <c r="FO14" s="30"/>
      <c r="FP14" s="30"/>
      <c r="FQ14" s="30"/>
      <c r="FR14" s="30"/>
      <c r="FS14" s="30"/>
      <c r="FT14" s="30"/>
      <c r="FU14" s="30"/>
      <c r="FV14" s="30"/>
      <c r="FW14" s="30"/>
      <c r="FX14" s="30"/>
      <c r="FY14" s="30"/>
      <c r="FZ14" s="30"/>
      <c r="GA14" s="30"/>
      <c r="GB14" s="30"/>
      <c r="GC14" s="30"/>
      <c r="GD14" s="30"/>
      <c r="GE14" s="30"/>
      <c r="GF14" s="30"/>
      <c r="GG14" s="30"/>
      <c r="GH14" s="30"/>
      <c r="GI14" s="30"/>
      <c r="GJ14" s="30"/>
      <c r="GK14" s="30"/>
      <c r="GL14" s="30"/>
      <c r="GM14" s="30"/>
      <c r="GN14" s="30"/>
      <c r="GO14" s="30"/>
      <c r="GP14" s="30"/>
      <c r="GQ14" s="30"/>
      <c r="GR14" s="30"/>
      <c r="GS14" s="30"/>
      <c r="GT14" s="30"/>
      <c r="GU14" s="30"/>
      <c r="GV14" s="30"/>
      <c r="GW14" s="30"/>
      <c r="GX14" s="30"/>
      <c r="GY14" s="30"/>
      <c r="GZ14" s="30"/>
      <c r="HA14" s="30"/>
      <c r="HB14" s="30"/>
      <c r="HC14" s="30"/>
      <c r="HD14" s="30"/>
      <c r="HE14" s="30"/>
      <c r="HF14" s="30"/>
      <c r="HG14" s="30"/>
      <c r="HH14" s="30"/>
      <c r="HI14" s="30"/>
      <c r="HJ14" s="30"/>
      <c r="HK14" s="30"/>
      <c r="HL14" s="30"/>
      <c r="HM14" s="30"/>
      <c r="HN14" s="30"/>
      <c r="HO14" s="30"/>
      <c r="HP14" s="30"/>
      <c r="HQ14" s="30"/>
      <c r="HR14" s="30"/>
      <c r="HS14" s="30"/>
      <c r="HT14" s="30"/>
      <c r="HU14" s="30"/>
      <c r="HV14" s="30"/>
      <c r="HW14" s="30"/>
      <c r="HX14" s="30"/>
      <c r="HY14" s="30"/>
      <c r="HZ14" s="30"/>
      <c r="IA14" s="30"/>
      <c r="IB14" s="30"/>
      <c r="IC14" s="30"/>
      <c r="ID14" s="30"/>
      <c r="IE14" s="30"/>
      <c r="IF14" s="30"/>
      <c r="IG14" s="30"/>
      <c r="IH14" s="30"/>
      <c r="II14" s="30"/>
      <c r="IJ14" s="30"/>
      <c r="IK14" s="30"/>
      <c r="IL14" s="30"/>
      <c r="IM14" s="30"/>
      <c r="IN14" s="30"/>
      <c r="IO14" s="30"/>
      <c r="IP14" s="30"/>
      <c r="IQ14" s="30"/>
      <c r="IR14" s="30"/>
      <c r="IS14" s="30"/>
      <c r="IT14" s="30"/>
      <c r="IU14" s="30"/>
      <c r="IV14" s="30"/>
    </row>
    <row r="15" spans="1:256" s="31" customFormat="1" ht="25.5" x14ac:dyDescent="0.2">
      <c r="A15" s="12">
        <v>2</v>
      </c>
      <c r="B15" s="13" t="s">
        <v>25</v>
      </c>
      <c r="C15" s="14"/>
      <c r="D15" s="15"/>
      <c r="E15" s="15"/>
      <c r="F15" s="15"/>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c r="BS15" s="30"/>
      <c r="BT15" s="30"/>
      <c r="BU15" s="30"/>
      <c r="BV15" s="30"/>
      <c r="BW15" s="30"/>
      <c r="BX15" s="30"/>
      <c r="BY15" s="30"/>
      <c r="BZ15" s="30"/>
      <c r="CA15" s="30"/>
      <c r="CB15" s="30"/>
      <c r="CC15" s="30"/>
      <c r="CD15" s="30"/>
      <c r="CE15" s="30"/>
      <c r="CF15" s="30"/>
      <c r="CG15" s="30"/>
      <c r="CH15" s="30"/>
      <c r="CI15" s="30"/>
      <c r="CJ15" s="30"/>
      <c r="CK15" s="30"/>
      <c r="CL15" s="30"/>
      <c r="CM15" s="30"/>
      <c r="CN15" s="30"/>
      <c r="CO15" s="30"/>
      <c r="CP15" s="30"/>
      <c r="CQ15" s="30"/>
      <c r="CR15" s="30"/>
      <c r="CS15" s="30"/>
      <c r="CT15" s="30"/>
      <c r="CU15" s="30"/>
      <c r="CV15" s="30"/>
      <c r="CW15" s="30"/>
      <c r="CX15" s="30"/>
      <c r="CY15" s="30"/>
      <c r="CZ15" s="30"/>
      <c r="DA15" s="30"/>
      <c r="DB15" s="30"/>
      <c r="DC15" s="30"/>
      <c r="DD15" s="30"/>
      <c r="DE15" s="30"/>
      <c r="DF15" s="30"/>
      <c r="DG15" s="30"/>
      <c r="DH15" s="30"/>
      <c r="DI15" s="30"/>
      <c r="DJ15" s="30"/>
      <c r="DK15" s="30"/>
      <c r="DL15" s="30"/>
      <c r="DM15" s="30"/>
      <c r="DN15" s="30"/>
      <c r="DO15" s="30"/>
      <c r="DP15" s="30"/>
      <c r="DQ15" s="30"/>
      <c r="DR15" s="30"/>
      <c r="DS15" s="30"/>
      <c r="DT15" s="30"/>
      <c r="DU15" s="30"/>
      <c r="DV15" s="30"/>
      <c r="DW15" s="30"/>
      <c r="DX15" s="30"/>
      <c r="DY15" s="30"/>
      <c r="DZ15" s="30"/>
      <c r="EA15" s="30"/>
      <c r="EB15" s="30"/>
      <c r="EC15" s="30"/>
      <c r="ED15" s="30"/>
      <c r="EE15" s="30"/>
      <c r="EF15" s="30"/>
      <c r="EG15" s="30"/>
      <c r="EH15" s="30"/>
      <c r="EI15" s="30"/>
      <c r="EJ15" s="30"/>
      <c r="EK15" s="30"/>
      <c r="EL15" s="30"/>
      <c r="EM15" s="30"/>
      <c r="EN15" s="30"/>
      <c r="EO15" s="30"/>
      <c r="EP15" s="30"/>
      <c r="EQ15" s="30"/>
      <c r="ER15" s="30"/>
      <c r="ES15" s="30"/>
      <c r="ET15" s="30"/>
      <c r="EU15" s="30"/>
      <c r="EV15" s="30"/>
      <c r="EW15" s="30"/>
      <c r="EX15" s="30"/>
      <c r="EY15" s="30"/>
      <c r="EZ15" s="30"/>
      <c r="FA15" s="30"/>
      <c r="FB15" s="30"/>
      <c r="FC15" s="30"/>
      <c r="FD15" s="30"/>
      <c r="FE15" s="30"/>
      <c r="FF15" s="30"/>
      <c r="FG15" s="30"/>
      <c r="FH15" s="30"/>
      <c r="FI15" s="30"/>
      <c r="FJ15" s="30"/>
      <c r="FK15" s="30"/>
      <c r="FL15" s="30"/>
      <c r="FM15" s="30"/>
      <c r="FN15" s="30"/>
      <c r="FO15" s="30"/>
      <c r="FP15" s="30"/>
      <c r="FQ15" s="30"/>
      <c r="FR15" s="30"/>
      <c r="FS15" s="30"/>
      <c r="FT15" s="30"/>
      <c r="FU15" s="30"/>
      <c r="FV15" s="30"/>
      <c r="FW15" s="30"/>
      <c r="FX15" s="30"/>
      <c r="FY15" s="30"/>
      <c r="FZ15" s="30"/>
      <c r="GA15" s="30"/>
      <c r="GB15" s="30"/>
      <c r="GC15" s="30"/>
      <c r="GD15" s="30"/>
      <c r="GE15" s="30"/>
      <c r="GF15" s="30"/>
      <c r="GG15" s="30"/>
      <c r="GH15" s="30"/>
      <c r="GI15" s="30"/>
      <c r="GJ15" s="30"/>
      <c r="GK15" s="30"/>
      <c r="GL15" s="30"/>
      <c r="GM15" s="30"/>
      <c r="GN15" s="30"/>
      <c r="GO15" s="30"/>
      <c r="GP15" s="30"/>
      <c r="GQ15" s="30"/>
      <c r="GR15" s="30"/>
      <c r="GS15" s="30"/>
      <c r="GT15" s="30"/>
      <c r="GU15" s="30"/>
      <c r="GV15" s="30"/>
      <c r="GW15" s="30"/>
      <c r="GX15" s="30"/>
      <c r="GY15" s="30"/>
      <c r="GZ15" s="30"/>
      <c r="HA15" s="30"/>
      <c r="HB15" s="30"/>
      <c r="HC15" s="30"/>
      <c r="HD15" s="30"/>
      <c r="HE15" s="30"/>
      <c r="HF15" s="30"/>
      <c r="HG15" s="30"/>
      <c r="HH15" s="30"/>
      <c r="HI15" s="30"/>
      <c r="HJ15" s="30"/>
      <c r="HK15" s="30"/>
      <c r="HL15" s="30"/>
      <c r="HM15" s="30"/>
      <c r="HN15" s="30"/>
      <c r="HO15" s="30"/>
      <c r="HP15" s="30"/>
      <c r="HQ15" s="30"/>
      <c r="HR15" s="30"/>
      <c r="HS15" s="30"/>
      <c r="HT15" s="30"/>
      <c r="HU15" s="30"/>
      <c r="HV15" s="30"/>
      <c r="HW15" s="30"/>
      <c r="HX15" s="30"/>
      <c r="HY15" s="30"/>
      <c r="HZ15" s="30"/>
      <c r="IA15" s="30"/>
      <c r="IB15" s="30"/>
      <c r="IC15" s="30"/>
      <c r="ID15" s="30"/>
      <c r="IE15" s="30"/>
      <c r="IF15" s="30"/>
      <c r="IG15" s="30"/>
      <c r="IH15" s="30"/>
      <c r="II15" s="30"/>
      <c r="IJ15" s="30"/>
      <c r="IK15" s="30"/>
      <c r="IL15" s="30"/>
      <c r="IM15" s="30"/>
      <c r="IN15" s="30"/>
      <c r="IO15" s="30"/>
      <c r="IP15" s="30"/>
      <c r="IQ15" s="30"/>
      <c r="IR15" s="30"/>
      <c r="IS15" s="30"/>
      <c r="IT15" s="30"/>
      <c r="IU15" s="30"/>
      <c r="IV15" s="30"/>
    </row>
    <row r="16" spans="1:256" s="31" customFormat="1" ht="15.75" x14ac:dyDescent="0.2">
      <c r="A16" s="12"/>
      <c r="B16" s="13" t="s">
        <v>21</v>
      </c>
      <c r="C16" s="14" t="s">
        <v>5</v>
      </c>
      <c r="D16" s="15">
        <f>SUM(D11:D13)</f>
        <v>44.1</v>
      </c>
      <c r="E16" s="15"/>
      <c r="F16" s="15">
        <f t="shared" ref="F16" si="1">D16*E16</f>
        <v>0</v>
      </c>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0"/>
      <c r="FJ16" s="30"/>
      <c r="FK16" s="30"/>
      <c r="FL16" s="30"/>
      <c r="FM16" s="30"/>
      <c r="FN16" s="30"/>
      <c r="FO16" s="30"/>
      <c r="FP16" s="30"/>
      <c r="FQ16" s="30"/>
      <c r="FR16" s="30"/>
      <c r="FS16" s="30"/>
      <c r="FT16" s="30"/>
      <c r="FU16" s="30"/>
      <c r="FV16" s="30"/>
      <c r="FW16" s="30"/>
      <c r="FX16" s="30"/>
      <c r="FY16" s="30"/>
      <c r="FZ16" s="30"/>
      <c r="GA16" s="30"/>
      <c r="GB16" s="30"/>
      <c r="GC16" s="30"/>
      <c r="GD16" s="30"/>
      <c r="GE16" s="30"/>
      <c r="GF16" s="30"/>
      <c r="GG16" s="30"/>
      <c r="GH16" s="30"/>
      <c r="GI16" s="30"/>
      <c r="GJ16" s="30"/>
      <c r="GK16" s="30"/>
      <c r="GL16" s="30"/>
      <c r="GM16" s="30"/>
      <c r="GN16" s="30"/>
      <c r="GO16" s="30"/>
      <c r="GP16" s="30"/>
      <c r="GQ16" s="30"/>
      <c r="GR16" s="30"/>
      <c r="GS16" s="30"/>
      <c r="GT16" s="30"/>
      <c r="GU16" s="30"/>
      <c r="GV16" s="30"/>
      <c r="GW16" s="30"/>
      <c r="GX16" s="30"/>
      <c r="GY16" s="30"/>
      <c r="GZ16" s="30"/>
      <c r="HA16" s="30"/>
      <c r="HB16" s="30"/>
      <c r="HC16" s="30"/>
      <c r="HD16" s="30"/>
      <c r="HE16" s="30"/>
      <c r="HF16" s="30"/>
      <c r="HG16" s="30"/>
      <c r="HH16" s="30"/>
      <c r="HI16" s="30"/>
      <c r="HJ16" s="30"/>
      <c r="HK16" s="30"/>
      <c r="HL16" s="30"/>
      <c r="HM16" s="30"/>
      <c r="HN16" s="30"/>
      <c r="HO16" s="30"/>
      <c r="HP16" s="30"/>
      <c r="HQ16" s="30"/>
      <c r="HR16" s="30"/>
      <c r="HS16" s="30"/>
      <c r="HT16" s="30"/>
      <c r="HU16" s="30"/>
      <c r="HV16" s="30"/>
      <c r="HW16" s="30"/>
      <c r="HX16" s="30"/>
      <c r="HY16" s="30"/>
      <c r="HZ16" s="30"/>
      <c r="IA16" s="30"/>
      <c r="IB16" s="30"/>
      <c r="IC16" s="30"/>
      <c r="ID16" s="30"/>
      <c r="IE16" s="30"/>
      <c r="IF16" s="30"/>
      <c r="IG16" s="30"/>
      <c r="IH16" s="30"/>
      <c r="II16" s="30"/>
      <c r="IJ16" s="30"/>
      <c r="IK16" s="30"/>
      <c r="IL16" s="30"/>
      <c r="IM16" s="30"/>
      <c r="IN16" s="30"/>
      <c r="IO16" s="30"/>
      <c r="IP16" s="30"/>
      <c r="IQ16" s="30"/>
      <c r="IR16" s="30"/>
      <c r="IS16" s="30"/>
      <c r="IT16" s="30"/>
      <c r="IU16" s="30"/>
      <c r="IV16" s="30"/>
    </row>
    <row r="17" spans="1:256" s="31" customFormat="1" ht="15.75" x14ac:dyDescent="0.2">
      <c r="A17" s="12"/>
      <c r="B17" s="13"/>
      <c r="C17" s="14"/>
      <c r="D17" s="15"/>
      <c r="E17" s="15"/>
      <c r="F17" s="15"/>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c r="BS17" s="30"/>
      <c r="BT17" s="30"/>
      <c r="BU17" s="30"/>
      <c r="BV17" s="30"/>
      <c r="BW17" s="30"/>
      <c r="BX17" s="30"/>
      <c r="BY17" s="30"/>
      <c r="BZ17" s="30"/>
      <c r="CA17" s="30"/>
      <c r="CB17" s="30"/>
      <c r="CC17" s="30"/>
      <c r="CD17" s="30"/>
      <c r="CE17" s="30"/>
      <c r="CF17" s="30"/>
      <c r="CG17" s="30"/>
      <c r="CH17" s="30"/>
      <c r="CI17" s="30"/>
      <c r="CJ17" s="30"/>
      <c r="CK17" s="30"/>
      <c r="CL17" s="30"/>
      <c r="CM17" s="30"/>
      <c r="CN17" s="30"/>
      <c r="CO17" s="30"/>
      <c r="CP17" s="30"/>
      <c r="CQ17" s="30"/>
      <c r="CR17" s="30"/>
      <c r="CS17" s="30"/>
      <c r="CT17" s="30"/>
      <c r="CU17" s="30"/>
      <c r="CV17" s="30"/>
      <c r="CW17" s="30"/>
      <c r="CX17" s="30"/>
      <c r="CY17" s="30"/>
      <c r="CZ17" s="30"/>
      <c r="DA17" s="30"/>
      <c r="DB17" s="30"/>
      <c r="DC17" s="30"/>
      <c r="DD17" s="30"/>
      <c r="DE17" s="30"/>
      <c r="DF17" s="30"/>
      <c r="DG17" s="30"/>
      <c r="DH17" s="30"/>
      <c r="DI17" s="30"/>
      <c r="DJ17" s="30"/>
      <c r="DK17" s="30"/>
      <c r="DL17" s="30"/>
      <c r="DM17" s="30"/>
      <c r="DN17" s="30"/>
      <c r="DO17" s="30"/>
      <c r="DP17" s="30"/>
      <c r="DQ17" s="30"/>
      <c r="DR17" s="30"/>
      <c r="DS17" s="30"/>
      <c r="DT17" s="30"/>
      <c r="DU17" s="30"/>
      <c r="DV17" s="30"/>
      <c r="DW17" s="30"/>
      <c r="DX17" s="30"/>
      <c r="DY17" s="30"/>
      <c r="DZ17" s="30"/>
      <c r="EA17" s="30"/>
      <c r="EB17" s="30"/>
      <c r="EC17" s="30"/>
      <c r="ED17" s="30"/>
      <c r="EE17" s="30"/>
      <c r="EF17" s="30"/>
      <c r="EG17" s="30"/>
      <c r="EH17" s="30"/>
      <c r="EI17" s="30"/>
      <c r="EJ17" s="30"/>
      <c r="EK17" s="30"/>
      <c r="EL17" s="30"/>
      <c r="EM17" s="30"/>
      <c r="EN17" s="30"/>
      <c r="EO17" s="30"/>
      <c r="EP17" s="30"/>
      <c r="EQ17" s="30"/>
      <c r="ER17" s="30"/>
      <c r="ES17" s="30"/>
      <c r="ET17" s="30"/>
      <c r="EU17" s="30"/>
      <c r="EV17" s="30"/>
      <c r="EW17" s="30"/>
      <c r="EX17" s="30"/>
      <c r="EY17" s="30"/>
      <c r="EZ17" s="30"/>
      <c r="FA17" s="30"/>
      <c r="FB17" s="30"/>
      <c r="FC17" s="30"/>
      <c r="FD17" s="30"/>
      <c r="FE17" s="30"/>
      <c r="FF17" s="30"/>
      <c r="FG17" s="30"/>
      <c r="FH17" s="30"/>
      <c r="FI17" s="30"/>
      <c r="FJ17" s="30"/>
      <c r="FK17" s="30"/>
      <c r="FL17" s="30"/>
      <c r="FM17" s="30"/>
      <c r="FN17" s="30"/>
      <c r="FO17" s="30"/>
      <c r="FP17" s="30"/>
      <c r="FQ17" s="30"/>
      <c r="FR17" s="30"/>
      <c r="FS17" s="30"/>
      <c r="FT17" s="30"/>
      <c r="FU17" s="30"/>
      <c r="FV17" s="30"/>
      <c r="FW17" s="30"/>
      <c r="FX17" s="30"/>
      <c r="FY17" s="30"/>
      <c r="FZ17" s="30"/>
      <c r="GA17" s="30"/>
      <c r="GB17" s="30"/>
      <c r="GC17" s="30"/>
      <c r="GD17" s="30"/>
      <c r="GE17" s="30"/>
      <c r="GF17" s="30"/>
      <c r="GG17" s="30"/>
      <c r="GH17" s="30"/>
      <c r="GI17" s="30"/>
      <c r="GJ17" s="30"/>
      <c r="GK17" s="30"/>
      <c r="GL17" s="30"/>
      <c r="GM17" s="30"/>
      <c r="GN17" s="30"/>
      <c r="GO17" s="30"/>
      <c r="GP17" s="30"/>
      <c r="GQ17" s="30"/>
      <c r="GR17" s="30"/>
      <c r="GS17" s="30"/>
      <c r="GT17" s="30"/>
      <c r="GU17" s="30"/>
      <c r="GV17" s="30"/>
      <c r="GW17" s="30"/>
      <c r="GX17" s="30"/>
      <c r="GY17" s="30"/>
      <c r="GZ17" s="30"/>
      <c r="HA17" s="30"/>
      <c r="HB17" s="30"/>
      <c r="HC17" s="30"/>
      <c r="HD17" s="30"/>
      <c r="HE17" s="30"/>
      <c r="HF17" s="30"/>
      <c r="HG17" s="30"/>
      <c r="HH17" s="30"/>
      <c r="HI17" s="30"/>
      <c r="HJ17" s="30"/>
      <c r="HK17" s="30"/>
      <c r="HL17" s="30"/>
      <c r="HM17" s="30"/>
      <c r="HN17" s="30"/>
      <c r="HO17" s="30"/>
      <c r="HP17" s="30"/>
      <c r="HQ17" s="30"/>
      <c r="HR17" s="30"/>
      <c r="HS17" s="30"/>
      <c r="HT17" s="30"/>
      <c r="HU17" s="30"/>
      <c r="HV17" s="30"/>
      <c r="HW17" s="30"/>
      <c r="HX17" s="30"/>
      <c r="HY17" s="30"/>
      <c r="HZ17" s="30"/>
      <c r="IA17" s="30"/>
      <c r="IB17" s="30"/>
      <c r="IC17" s="30"/>
      <c r="ID17" s="30"/>
      <c r="IE17" s="30"/>
      <c r="IF17" s="30"/>
      <c r="IG17" s="30"/>
      <c r="IH17" s="30"/>
      <c r="II17" s="30"/>
      <c r="IJ17" s="30"/>
      <c r="IK17" s="30"/>
      <c r="IL17" s="30"/>
      <c r="IM17" s="30"/>
      <c r="IN17" s="30"/>
      <c r="IO17" s="30"/>
      <c r="IP17" s="30"/>
      <c r="IQ17" s="30"/>
      <c r="IR17" s="30"/>
      <c r="IS17" s="30"/>
      <c r="IT17" s="30"/>
      <c r="IU17" s="30"/>
      <c r="IV17" s="30"/>
    </row>
    <row r="18" spans="1:256" s="31" customFormat="1" ht="138" customHeight="1" x14ac:dyDescent="0.2">
      <c r="A18" s="12">
        <v>3</v>
      </c>
      <c r="B18" s="13" t="s">
        <v>26</v>
      </c>
      <c r="C18" s="14"/>
      <c r="D18" s="15"/>
      <c r="E18" s="15"/>
      <c r="F18" s="15"/>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c r="CD18" s="30"/>
      <c r="CE18" s="30"/>
      <c r="CF18" s="30"/>
      <c r="CG18" s="30"/>
      <c r="CH18" s="30"/>
      <c r="CI18" s="30"/>
      <c r="CJ18" s="30"/>
      <c r="CK18" s="30"/>
      <c r="CL18" s="30"/>
      <c r="CM18" s="30"/>
      <c r="CN18" s="30"/>
      <c r="CO18" s="30"/>
      <c r="CP18" s="30"/>
      <c r="CQ18" s="30"/>
      <c r="CR18" s="30"/>
      <c r="CS18" s="30"/>
      <c r="CT18" s="30"/>
      <c r="CU18" s="30"/>
      <c r="CV18" s="30"/>
      <c r="CW18" s="30"/>
      <c r="CX18" s="30"/>
      <c r="CY18" s="30"/>
      <c r="CZ18" s="30"/>
      <c r="DA18" s="30"/>
      <c r="DB18" s="30"/>
      <c r="DC18" s="30"/>
      <c r="DD18" s="30"/>
      <c r="DE18" s="30"/>
      <c r="DF18" s="30"/>
      <c r="DG18" s="30"/>
      <c r="DH18" s="30"/>
      <c r="DI18" s="30"/>
      <c r="DJ18" s="30"/>
      <c r="DK18" s="30"/>
      <c r="DL18" s="30"/>
      <c r="DM18" s="30"/>
      <c r="DN18" s="30"/>
      <c r="DO18" s="30"/>
      <c r="DP18" s="30"/>
      <c r="DQ18" s="30"/>
      <c r="DR18" s="30"/>
      <c r="DS18" s="30"/>
      <c r="DT18" s="30"/>
      <c r="DU18" s="30"/>
      <c r="DV18" s="30"/>
      <c r="DW18" s="30"/>
      <c r="DX18" s="30"/>
      <c r="DY18" s="30"/>
      <c r="DZ18" s="30"/>
      <c r="EA18" s="30"/>
      <c r="EB18" s="30"/>
      <c r="EC18" s="30"/>
      <c r="ED18" s="30"/>
      <c r="EE18" s="30"/>
      <c r="EF18" s="30"/>
      <c r="EG18" s="30"/>
      <c r="EH18" s="30"/>
      <c r="EI18" s="30"/>
      <c r="EJ18" s="30"/>
      <c r="EK18" s="30"/>
      <c r="EL18" s="30"/>
      <c r="EM18" s="30"/>
      <c r="EN18" s="30"/>
      <c r="EO18" s="30"/>
      <c r="EP18" s="30"/>
      <c r="EQ18" s="30"/>
      <c r="ER18" s="30"/>
      <c r="ES18" s="30"/>
      <c r="ET18" s="30"/>
      <c r="EU18" s="30"/>
      <c r="EV18" s="30"/>
      <c r="EW18" s="30"/>
      <c r="EX18" s="30"/>
      <c r="EY18" s="30"/>
      <c r="EZ18" s="30"/>
      <c r="FA18" s="30"/>
      <c r="FB18" s="30"/>
      <c r="FC18" s="30"/>
      <c r="FD18" s="30"/>
      <c r="FE18" s="30"/>
      <c r="FF18" s="30"/>
      <c r="FG18" s="30"/>
      <c r="FH18" s="30"/>
      <c r="FI18" s="30"/>
      <c r="FJ18" s="30"/>
      <c r="FK18" s="30"/>
      <c r="FL18" s="30"/>
      <c r="FM18" s="30"/>
      <c r="FN18" s="30"/>
      <c r="FO18" s="30"/>
      <c r="FP18" s="30"/>
      <c r="FQ18" s="30"/>
      <c r="FR18" s="30"/>
      <c r="FS18" s="30"/>
      <c r="FT18" s="30"/>
      <c r="FU18" s="30"/>
      <c r="FV18" s="30"/>
      <c r="FW18" s="30"/>
      <c r="FX18" s="30"/>
      <c r="FY18" s="30"/>
      <c r="FZ18" s="30"/>
      <c r="GA18" s="30"/>
      <c r="GB18" s="30"/>
      <c r="GC18" s="30"/>
      <c r="GD18" s="30"/>
      <c r="GE18" s="30"/>
      <c r="GF18" s="30"/>
      <c r="GG18" s="30"/>
      <c r="GH18" s="30"/>
      <c r="GI18" s="30"/>
      <c r="GJ18" s="30"/>
      <c r="GK18" s="30"/>
      <c r="GL18" s="30"/>
      <c r="GM18" s="30"/>
      <c r="GN18" s="30"/>
      <c r="GO18" s="30"/>
      <c r="GP18" s="30"/>
      <c r="GQ18" s="30"/>
      <c r="GR18" s="30"/>
      <c r="GS18" s="30"/>
      <c r="GT18" s="30"/>
      <c r="GU18" s="30"/>
      <c r="GV18" s="30"/>
      <c r="GW18" s="30"/>
      <c r="GX18" s="30"/>
      <c r="GY18" s="30"/>
      <c r="GZ18" s="30"/>
      <c r="HA18" s="30"/>
      <c r="HB18" s="30"/>
      <c r="HC18" s="30"/>
      <c r="HD18" s="30"/>
      <c r="HE18" s="30"/>
      <c r="HF18" s="30"/>
      <c r="HG18" s="30"/>
      <c r="HH18" s="30"/>
      <c r="HI18" s="30"/>
      <c r="HJ18" s="30"/>
      <c r="HK18" s="30"/>
      <c r="HL18" s="30"/>
      <c r="HM18" s="30"/>
      <c r="HN18" s="30"/>
      <c r="HO18" s="30"/>
      <c r="HP18" s="30"/>
      <c r="HQ18" s="30"/>
      <c r="HR18" s="30"/>
      <c r="HS18" s="30"/>
      <c r="HT18" s="30"/>
      <c r="HU18" s="30"/>
      <c r="HV18" s="30"/>
      <c r="HW18" s="30"/>
      <c r="HX18" s="30"/>
      <c r="HY18" s="30"/>
      <c r="HZ18" s="30"/>
      <c r="IA18" s="30"/>
      <c r="IB18" s="30"/>
      <c r="IC18" s="30"/>
      <c r="ID18" s="30"/>
      <c r="IE18" s="30"/>
      <c r="IF18" s="30"/>
      <c r="IG18" s="30"/>
      <c r="IH18" s="30"/>
      <c r="II18" s="30"/>
      <c r="IJ18" s="30"/>
      <c r="IK18" s="30"/>
      <c r="IL18" s="30"/>
      <c r="IM18" s="30"/>
      <c r="IN18" s="30"/>
      <c r="IO18" s="30"/>
      <c r="IP18" s="30"/>
      <c r="IQ18" s="30"/>
      <c r="IR18" s="30"/>
      <c r="IS18" s="30"/>
      <c r="IT18" s="30"/>
      <c r="IU18" s="30"/>
      <c r="IV18" s="30"/>
    </row>
    <row r="19" spans="1:256" s="31" customFormat="1" ht="15.75" x14ac:dyDescent="0.2">
      <c r="A19" s="12"/>
      <c r="B19" s="13" t="s">
        <v>27</v>
      </c>
      <c r="C19" s="14"/>
      <c r="D19" s="15"/>
      <c r="E19" s="15"/>
      <c r="F19" s="15"/>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c r="BZ19" s="30"/>
      <c r="CA19" s="30"/>
      <c r="CB19" s="30"/>
      <c r="CC19" s="30"/>
      <c r="CD19" s="30"/>
      <c r="CE19" s="30"/>
      <c r="CF19" s="30"/>
      <c r="CG19" s="30"/>
      <c r="CH19" s="30"/>
      <c r="CI19" s="30"/>
      <c r="CJ19" s="30"/>
      <c r="CK19" s="30"/>
      <c r="CL19" s="30"/>
      <c r="CM19" s="30"/>
      <c r="CN19" s="30"/>
      <c r="CO19" s="30"/>
      <c r="CP19" s="30"/>
      <c r="CQ19" s="30"/>
      <c r="CR19" s="30"/>
      <c r="CS19" s="30"/>
      <c r="CT19" s="30"/>
      <c r="CU19" s="30"/>
      <c r="CV19" s="30"/>
      <c r="CW19" s="30"/>
      <c r="CX19" s="30"/>
      <c r="CY19" s="30"/>
      <c r="CZ19" s="30"/>
      <c r="DA19" s="30"/>
      <c r="DB19" s="30"/>
      <c r="DC19" s="30"/>
      <c r="DD19" s="30"/>
      <c r="DE19" s="30"/>
      <c r="DF19" s="30"/>
      <c r="DG19" s="30"/>
      <c r="DH19" s="30"/>
      <c r="DI19" s="30"/>
      <c r="DJ19" s="30"/>
      <c r="DK19" s="30"/>
      <c r="DL19" s="30"/>
      <c r="DM19" s="30"/>
      <c r="DN19" s="30"/>
      <c r="DO19" s="30"/>
      <c r="DP19" s="30"/>
      <c r="DQ19" s="30"/>
      <c r="DR19" s="30"/>
      <c r="DS19" s="30"/>
      <c r="DT19" s="30"/>
      <c r="DU19" s="30"/>
      <c r="DV19" s="30"/>
      <c r="DW19" s="30"/>
      <c r="DX19" s="30"/>
      <c r="DY19" s="30"/>
      <c r="DZ19" s="30"/>
      <c r="EA19" s="30"/>
      <c r="EB19" s="30"/>
      <c r="EC19" s="30"/>
      <c r="ED19" s="30"/>
      <c r="EE19" s="30"/>
      <c r="EF19" s="30"/>
      <c r="EG19" s="30"/>
      <c r="EH19" s="30"/>
      <c r="EI19" s="30"/>
      <c r="EJ19" s="30"/>
      <c r="EK19" s="30"/>
      <c r="EL19" s="30"/>
      <c r="EM19" s="30"/>
      <c r="EN19" s="30"/>
      <c r="EO19" s="30"/>
      <c r="EP19" s="30"/>
      <c r="EQ19" s="30"/>
      <c r="ER19" s="30"/>
      <c r="ES19" s="30"/>
      <c r="ET19" s="30"/>
      <c r="EU19" s="30"/>
      <c r="EV19" s="30"/>
      <c r="EW19" s="30"/>
      <c r="EX19" s="30"/>
      <c r="EY19" s="30"/>
      <c r="EZ19" s="30"/>
      <c r="FA19" s="30"/>
      <c r="FB19" s="30"/>
      <c r="FC19" s="30"/>
      <c r="FD19" s="30"/>
      <c r="FE19" s="30"/>
      <c r="FF19" s="30"/>
      <c r="FG19" s="30"/>
      <c r="FH19" s="30"/>
      <c r="FI19" s="30"/>
      <c r="FJ19" s="30"/>
      <c r="FK19" s="30"/>
      <c r="FL19" s="30"/>
      <c r="FM19" s="30"/>
      <c r="FN19" s="30"/>
      <c r="FO19" s="30"/>
      <c r="FP19" s="30"/>
      <c r="FQ19" s="30"/>
      <c r="FR19" s="30"/>
      <c r="FS19" s="30"/>
      <c r="FT19" s="30"/>
      <c r="FU19" s="30"/>
      <c r="FV19" s="30"/>
      <c r="FW19" s="30"/>
      <c r="FX19" s="30"/>
      <c r="FY19" s="30"/>
      <c r="FZ19" s="30"/>
      <c r="GA19" s="30"/>
      <c r="GB19" s="30"/>
      <c r="GC19" s="30"/>
      <c r="GD19" s="30"/>
      <c r="GE19" s="30"/>
      <c r="GF19" s="30"/>
      <c r="GG19" s="30"/>
      <c r="GH19" s="30"/>
      <c r="GI19" s="30"/>
      <c r="GJ19" s="30"/>
      <c r="GK19" s="30"/>
      <c r="GL19" s="30"/>
      <c r="GM19" s="30"/>
      <c r="GN19" s="30"/>
      <c r="GO19" s="30"/>
      <c r="GP19" s="30"/>
      <c r="GQ19" s="30"/>
      <c r="GR19" s="30"/>
      <c r="GS19" s="30"/>
      <c r="GT19" s="30"/>
      <c r="GU19" s="30"/>
      <c r="GV19" s="30"/>
      <c r="GW19" s="30"/>
      <c r="GX19" s="30"/>
      <c r="GY19" s="30"/>
      <c r="GZ19" s="30"/>
      <c r="HA19" s="30"/>
      <c r="HB19" s="30"/>
      <c r="HC19" s="30"/>
      <c r="HD19" s="30"/>
      <c r="HE19" s="30"/>
      <c r="HF19" s="30"/>
      <c r="HG19" s="30"/>
      <c r="HH19" s="30"/>
      <c r="HI19" s="30"/>
      <c r="HJ19" s="30"/>
      <c r="HK19" s="30"/>
      <c r="HL19" s="30"/>
      <c r="HM19" s="30"/>
      <c r="HN19" s="30"/>
      <c r="HO19" s="30"/>
      <c r="HP19" s="30"/>
      <c r="HQ19" s="30"/>
      <c r="HR19" s="30"/>
      <c r="HS19" s="30"/>
      <c r="HT19" s="30"/>
      <c r="HU19" s="30"/>
      <c r="HV19" s="30"/>
      <c r="HW19" s="30"/>
      <c r="HX19" s="30"/>
      <c r="HY19" s="30"/>
      <c r="HZ19" s="30"/>
      <c r="IA19" s="30"/>
      <c r="IB19" s="30"/>
      <c r="IC19" s="30"/>
      <c r="ID19" s="30"/>
      <c r="IE19" s="30"/>
      <c r="IF19" s="30"/>
      <c r="IG19" s="30"/>
      <c r="IH19" s="30"/>
      <c r="II19" s="30"/>
      <c r="IJ19" s="30"/>
      <c r="IK19" s="30"/>
      <c r="IL19" s="30"/>
      <c r="IM19" s="30"/>
      <c r="IN19" s="30"/>
      <c r="IO19" s="30"/>
      <c r="IP19" s="30"/>
      <c r="IQ19" s="30"/>
      <c r="IR19" s="30"/>
      <c r="IS19" s="30"/>
      <c r="IT19" s="30"/>
      <c r="IU19" s="30"/>
      <c r="IV19" s="30"/>
    </row>
    <row r="20" spans="1:256" s="31" customFormat="1" ht="15.75" x14ac:dyDescent="0.2">
      <c r="A20" s="12"/>
      <c r="B20" s="13" t="s">
        <v>6</v>
      </c>
      <c r="C20" s="14" t="s">
        <v>28</v>
      </c>
      <c r="D20" s="15">
        <v>27</v>
      </c>
      <c r="E20" s="15"/>
      <c r="F20" s="15">
        <f t="shared" ref="F20" si="2">D20*E20</f>
        <v>0</v>
      </c>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c r="CD20" s="30"/>
      <c r="CE20" s="30"/>
      <c r="CF20" s="30"/>
      <c r="CG20" s="30"/>
      <c r="CH20" s="30"/>
      <c r="CI20" s="30"/>
      <c r="CJ20" s="30"/>
      <c r="CK20" s="30"/>
      <c r="CL20" s="30"/>
      <c r="CM20" s="30"/>
      <c r="CN20" s="30"/>
      <c r="CO20" s="30"/>
      <c r="CP20" s="30"/>
      <c r="CQ20" s="30"/>
      <c r="CR20" s="30"/>
      <c r="CS20" s="30"/>
      <c r="CT20" s="30"/>
      <c r="CU20" s="30"/>
      <c r="CV20" s="30"/>
      <c r="CW20" s="30"/>
      <c r="CX20" s="30"/>
      <c r="CY20" s="30"/>
      <c r="CZ20" s="30"/>
      <c r="DA20" s="30"/>
      <c r="DB20" s="30"/>
      <c r="DC20" s="30"/>
      <c r="DD20" s="30"/>
      <c r="DE20" s="30"/>
      <c r="DF20" s="30"/>
      <c r="DG20" s="30"/>
      <c r="DH20" s="30"/>
      <c r="DI20" s="30"/>
      <c r="DJ20" s="30"/>
      <c r="DK20" s="30"/>
      <c r="DL20" s="30"/>
      <c r="DM20" s="30"/>
      <c r="DN20" s="30"/>
      <c r="DO20" s="30"/>
      <c r="DP20" s="30"/>
      <c r="DQ20" s="30"/>
      <c r="DR20" s="30"/>
      <c r="DS20" s="30"/>
      <c r="DT20" s="30"/>
      <c r="DU20" s="30"/>
      <c r="DV20" s="30"/>
      <c r="DW20" s="30"/>
      <c r="DX20" s="30"/>
      <c r="DY20" s="30"/>
      <c r="DZ20" s="30"/>
      <c r="EA20" s="30"/>
      <c r="EB20" s="30"/>
      <c r="EC20" s="30"/>
      <c r="ED20" s="30"/>
      <c r="EE20" s="30"/>
      <c r="EF20" s="30"/>
      <c r="EG20" s="30"/>
      <c r="EH20" s="30"/>
      <c r="EI20" s="30"/>
      <c r="EJ20" s="30"/>
      <c r="EK20" s="30"/>
      <c r="EL20" s="30"/>
      <c r="EM20" s="30"/>
      <c r="EN20" s="30"/>
      <c r="EO20" s="30"/>
      <c r="EP20" s="30"/>
      <c r="EQ20" s="30"/>
      <c r="ER20" s="30"/>
      <c r="ES20" s="30"/>
      <c r="ET20" s="30"/>
      <c r="EU20" s="30"/>
      <c r="EV20" s="30"/>
      <c r="EW20" s="30"/>
      <c r="EX20" s="30"/>
      <c r="EY20" s="30"/>
      <c r="EZ20" s="30"/>
      <c r="FA20" s="30"/>
      <c r="FB20" s="30"/>
      <c r="FC20" s="30"/>
      <c r="FD20" s="30"/>
      <c r="FE20" s="30"/>
      <c r="FF20" s="30"/>
      <c r="FG20" s="30"/>
      <c r="FH20" s="30"/>
      <c r="FI20" s="30"/>
      <c r="FJ20" s="30"/>
      <c r="FK20" s="30"/>
      <c r="FL20" s="30"/>
      <c r="FM20" s="30"/>
      <c r="FN20" s="30"/>
      <c r="FO20" s="30"/>
      <c r="FP20" s="30"/>
      <c r="FQ20" s="30"/>
      <c r="FR20" s="30"/>
      <c r="FS20" s="30"/>
      <c r="FT20" s="30"/>
      <c r="FU20" s="30"/>
      <c r="FV20" s="30"/>
      <c r="FW20" s="30"/>
      <c r="FX20" s="30"/>
      <c r="FY20" s="30"/>
      <c r="FZ20" s="30"/>
      <c r="GA20" s="30"/>
      <c r="GB20" s="30"/>
      <c r="GC20" s="30"/>
      <c r="GD20" s="30"/>
      <c r="GE20" s="30"/>
      <c r="GF20" s="30"/>
      <c r="GG20" s="30"/>
      <c r="GH20" s="30"/>
      <c r="GI20" s="30"/>
      <c r="GJ20" s="30"/>
      <c r="GK20" s="30"/>
      <c r="GL20" s="30"/>
      <c r="GM20" s="30"/>
      <c r="GN20" s="30"/>
      <c r="GO20" s="30"/>
      <c r="GP20" s="30"/>
      <c r="GQ20" s="30"/>
      <c r="GR20" s="30"/>
      <c r="GS20" s="30"/>
      <c r="GT20" s="30"/>
      <c r="GU20" s="30"/>
      <c r="GV20" s="30"/>
      <c r="GW20" s="30"/>
      <c r="GX20" s="30"/>
      <c r="GY20" s="30"/>
      <c r="GZ20" s="30"/>
      <c r="HA20" s="30"/>
      <c r="HB20" s="30"/>
      <c r="HC20" s="30"/>
      <c r="HD20" s="30"/>
      <c r="HE20" s="30"/>
      <c r="HF20" s="30"/>
      <c r="HG20" s="30"/>
      <c r="HH20" s="30"/>
      <c r="HI20" s="30"/>
      <c r="HJ20" s="30"/>
      <c r="HK20" s="30"/>
      <c r="HL20" s="30"/>
      <c r="HM20" s="30"/>
      <c r="HN20" s="30"/>
      <c r="HO20" s="30"/>
      <c r="HP20" s="30"/>
      <c r="HQ20" s="30"/>
      <c r="HR20" s="30"/>
      <c r="HS20" s="30"/>
      <c r="HT20" s="30"/>
      <c r="HU20" s="30"/>
      <c r="HV20" s="30"/>
      <c r="HW20" s="30"/>
      <c r="HX20" s="30"/>
      <c r="HY20" s="30"/>
      <c r="HZ20" s="30"/>
      <c r="IA20" s="30"/>
      <c r="IB20" s="30"/>
      <c r="IC20" s="30"/>
      <c r="ID20" s="30"/>
      <c r="IE20" s="30"/>
      <c r="IF20" s="30"/>
      <c r="IG20" s="30"/>
      <c r="IH20" s="30"/>
      <c r="II20" s="30"/>
      <c r="IJ20" s="30"/>
      <c r="IK20" s="30"/>
      <c r="IL20" s="30"/>
      <c r="IM20" s="30"/>
      <c r="IN20" s="30"/>
      <c r="IO20" s="30"/>
      <c r="IP20" s="30"/>
      <c r="IQ20" s="30"/>
      <c r="IR20" s="30"/>
      <c r="IS20" s="30"/>
      <c r="IT20" s="30"/>
      <c r="IU20" s="30"/>
      <c r="IV20" s="30"/>
    </row>
    <row r="21" spans="1:256" s="31" customFormat="1" ht="15.75" x14ac:dyDescent="0.2">
      <c r="A21" s="12"/>
      <c r="B21" s="13"/>
      <c r="C21" s="14"/>
      <c r="D21" s="15"/>
      <c r="E21" s="15"/>
      <c r="F21" s="15"/>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c r="BS21" s="30"/>
      <c r="BT21" s="30"/>
      <c r="BU21" s="30"/>
      <c r="BV21" s="30"/>
      <c r="BW21" s="30"/>
      <c r="BX21" s="30"/>
      <c r="BY21" s="30"/>
      <c r="BZ21" s="30"/>
      <c r="CA21" s="30"/>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0"/>
      <c r="DB21" s="30"/>
      <c r="DC21" s="30"/>
      <c r="DD21" s="30"/>
      <c r="DE21" s="30"/>
      <c r="DF21" s="30"/>
      <c r="DG21" s="30"/>
      <c r="DH21" s="30"/>
      <c r="DI21" s="30"/>
      <c r="DJ21" s="30"/>
      <c r="DK21" s="30"/>
      <c r="DL21" s="30"/>
      <c r="DM21" s="30"/>
      <c r="DN21" s="30"/>
      <c r="DO21" s="30"/>
      <c r="DP21" s="30"/>
      <c r="DQ21" s="30"/>
      <c r="DR21" s="30"/>
      <c r="DS21" s="30"/>
      <c r="DT21" s="30"/>
      <c r="DU21" s="30"/>
      <c r="DV21" s="30"/>
      <c r="DW21" s="30"/>
      <c r="DX21" s="30"/>
      <c r="DY21" s="30"/>
      <c r="DZ21" s="30"/>
      <c r="EA21" s="30"/>
      <c r="EB21" s="30"/>
      <c r="EC21" s="30"/>
      <c r="ED21" s="30"/>
      <c r="EE21" s="30"/>
      <c r="EF21" s="30"/>
      <c r="EG21" s="30"/>
      <c r="EH21" s="30"/>
      <c r="EI21" s="30"/>
      <c r="EJ21" s="30"/>
      <c r="EK21" s="30"/>
      <c r="EL21" s="30"/>
      <c r="EM21" s="30"/>
      <c r="EN21" s="30"/>
      <c r="EO21" s="30"/>
      <c r="EP21" s="30"/>
      <c r="EQ21" s="30"/>
      <c r="ER21" s="30"/>
      <c r="ES21" s="30"/>
      <c r="ET21" s="30"/>
      <c r="EU21" s="30"/>
      <c r="EV21" s="30"/>
      <c r="EW21" s="30"/>
      <c r="EX21" s="30"/>
      <c r="EY21" s="30"/>
      <c r="EZ21" s="30"/>
      <c r="FA21" s="30"/>
      <c r="FB21" s="30"/>
      <c r="FC21" s="30"/>
      <c r="FD21" s="30"/>
      <c r="FE21" s="30"/>
      <c r="FF21" s="30"/>
      <c r="FG21" s="30"/>
      <c r="FH21" s="30"/>
      <c r="FI21" s="30"/>
      <c r="FJ21" s="30"/>
      <c r="FK21" s="30"/>
      <c r="FL21" s="30"/>
      <c r="FM21" s="30"/>
      <c r="FN21" s="30"/>
      <c r="FO21" s="30"/>
      <c r="FP21" s="30"/>
      <c r="FQ21" s="30"/>
      <c r="FR21" s="30"/>
      <c r="FS21" s="30"/>
      <c r="FT21" s="30"/>
      <c r="FU21" s="30"/>
      <c r="FV21" s="30"/>
      <c r="FW21" s="30"/>
      <c r="FX21" s="30"/>
      <c r="FY21" s="30"/>
      <c r="FZ21" s="30"/>
      <c r="GA21" s="30"/>
      <c r="GB21" s="30"/>
      <c r="GC21" s="30"/>
      <c r="GD21" s="30"/>
      <c r="GE21" s="30"/>
      <c r="GF21" s="30"/>
      <c r="GG21" s="30"/>
      <c r="GH21" s="30"/>
      <c r="GI21" s="30"/>
      <c r="GJ21" s="30"/>
      <c r="GK21" s="30"/>
      <c r="GL21" s="30"/>
      <c r="GM21" s="30"/>
      <c r="GN21" s="30"/>
      <c r="GO21" s="30"/>
      <c r="GP21" s="30"/>
      <c r="GQ21" s="30"/>
      <c r="GR21" s="30"/>
      <c r="GS21" s="30"/>
      <c r="GT21" s="30"/>
      <c r="GU21" s="30"/>
      <c r="GV21" s="30"/>
      <c r="GW21" s="30"/>
      <c r="GX21" s="30"/>
      <c r="GY21" s="30"/>
      <c r="GZ21" s="30"/>
      <c r="HA21" s="30"/>
      <c r="HB21" s="30"/>
      <c r="HC21" s="30"/>
      <c r="HD21" s="30"/>
      <c r="HE21" s="30"/>
      <c r="HF21" s="30"/>
      <c r="HG21" s="30"/>
      <c r="HH21" s="30"/>
      <c r="HI21" s="30"/>
      <c r="HJ21" s="30"/>
      <c r="HK21" s="30"/>
      <c r="HL21" s="30"/>
      <c r="HM21" s="30"/>
      <c r="HN21" s="30"/>
      <c r="HO21" s="30"/>
      <c r="HP21" s="30"/>
      <c r="HQ21" s="30"/>
      <c r="HR21" s="30"/>
      <c r="HS21" s="30"/>
      <c r="HT21" s="30"/>
      <c r="HU21" s="30"/>
      <c r="HV21" s="30"/>
      <c r="HW21" s="30"/>
      <c r="HX21" s="30"/>
      <c r="HY21" s="30"/>
      <c r="HZ21" s="30"/>
      <c r="IA21" s="30"/>
      <c r="IB21" s="30"/>
      <c r="IC21" s="30"/>
      <c r="ID21" s="30"/>
      <c r="IE21" s="30"/>
      <c r="IF21" s="30"/>
      <c r="IG21" s="30"/>
      <c r="IH21" s="30"/>
      <c r="II21" s="30"/>
      <c r="IJ21" s="30"/>
      <c r="IK21" s="30"/>
      <c r="IL21" s="30"/>
      <c r="IM21" s="30"/>
      <c r="IN21" s="30"/>
      <c r="IO21" s="30"/>
      <c r="IP21" s="30"/>
      <c r="IQ21" s="30"/>
      <c r="IR21" s="30"/>
      <c r="IS21" s="30"/>
      <c r="IT21" s="30"/>
      <c r="IU21" s="30"/>
      <c r="IV21" s="30"/>
    </row>
    <row r="22" spans="1:256" s="31" customFormat="1" ht="201.75" customHeight="1" x14ac:dyDescent="0.2">
      <c r="A22" s="12">
        <v>4</v>
      </c>
      <c r="B22" s="13" t="s">
        <v>129</v>
      </c>
      <c r="C22" s="14"/>
      <c r="D22" s="15"/>
      <c r="E22" s="15"/>
      <c r="F22" s="15"/>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c r="DJ22" s="30"/>
      <c r="DK22" s="30"/>
      <c r="DL22" s="30"/>
      <c r="DM22" s="30"/>
      <c r="DN22" s="30"/>
      <c r="DO22" s="30"/>
      <c r="DP22" s="30"/>
      <c r="DQ22" s="30"/>
      <c r="DR22" s="30"/>
      <c r="DS22" s="30"/>
      <c r="DT22" s="30"/>
      <c r="DU22" s="30"/>
      <c r="DV22" s="30"/>
      <c r="DW22" s="30"/>
      <c r="DX22" s="30"/>
      <c r="DY22" s="30"/>
      <c r="DZ22" s="30"/>
      <c r="EA22" s="30"/>
      <c r="EB22" s="30"/>
      <c r="EC22" s="30"/>
      <c r="ED22" s="30"/>
      <c r="EE22" s="30"/>
      <c r="EF22" s="30"/>
      <c r="EG22" s="30"/>
      <c r="EH22" s="30"/>
      <c r="EI22" s="30"/>
      <c r="EJ22" s="30"/>
      <c r="EK22" s="30"/>
      <c r="EL22" s="30"/>
      <c r="EM22" s="30"/>
      <c r="EN22" s="30"/>
      <c r="EO22" s="30"/>
      <c r="EP22" s="30"/>
      <c r="EQ22" s="30"/>
      <c r="ER22" s="30"/>
      <c r="ES22" s="30"/>
      <c r="ET22" s="30"/>
      <c r="EU22" s="30"/>
      <c r="EV22" s="30"/>
      <c r="EW22" s="30"/>
      <c r="EX22" s="30"/>
      <c r="EY22" s="30"/>
      <c r="EZ22" s="30"/>
      <c r="FA22" s="30"/>
      <c r="FB22" s="30"/>
      <c r="FC22" s="30"/>
      <c r="FD22" s="30"/>
      <c r="FE22" s="30"/>
      <c r="FF22" s="30"/>
      <c r="FG22" s="30"/>
      <c r="FH22" s="30"/>
      <c r="FI22" s="30"/>
      <c r="FJ22" s="30"/>
      <c r="FK22" s="30"/>
      <c r="FL22" s="30"/>
      <c r="FM22" s="30"/>
      <c r="FN22" s="30"/>
      <c r="FO22" s="30"/>
      <c r="FP22" s="30"/>
      <c r="FQ22" s="30"/>
      <c r="FR22" s="30"/>
      <c r="FS22" s="30"/>
      <c r="FT22" s="30"/>
      <c r="FU22" s="30"/>
      <c r="FV22" s="30"/>
      <c r="FW22" s="30"/>
      <c r="FX22" s="30"/>
      <c r="FY22" s="30"/>
      <c r="FZ22" s="30"/>
      <c r="GA22" s="30"/>
      <c r="GB22" s="30"/>
      <c r="GC22" s="30"/>
      <c r="GD22" s="30"/>
      <c r="GE22" s="30"/>
      <c r="GF22" s="30"/>
      <c r="GG22" s="30"/>
      <c r="GH22" s="30"/>
      <c r="GI22" s="30"/>
      <c r="GJ22" s="30"/>
      <c r="GK22" s="30"/>
      <c r="GL22" s="30"/>
      <c r="GM22" s="30"/>
      <c r="GN22" s="30"/>
      <c r="GO22" s="30"/>
      <c r="GP22" s="30"/>
      <c r="GQ22" s="30"/>
      <c r="GR22" s="30"/>
      <c r="GS22" s="30"/>
      <c r="GT22" s="30"/>
      <c r="GU22" s="30"/>
      <c r="GV22" s="30"/>
      <c r="GW22" s="30"/>
      <c r="GX22" s="30"/>
      <c r="GY22" s="30"/>
      <c r="GZ22" s="30"/>
      <c r="HA22" s="30"/>
      <c r="HB22" s="30"/>
      <c r="HC22" s="30"/>
      <c r="HD22" s="30"/>
      <c r="HE22" s="30"/>
      <c r="HF22" s="30"/>
      <c r="HG22" s="30"/>
      <c r="HH22" s="30"/>
      <c r="HI22" s="30"/>
      <c r="HJ22" s="30"/>
      <c r="HK22" s="30"/>
      <c r="HL22" s="30"/>
      <c r="HM22" s="30"/>
      <c r="HN22" s="30"/>
      <c r="HO22" s="30"/>
      <c r="HP22" s="30"/>
      <c r="HQ22" s="30"/>
      <c r="HR22" s="30"/>
      <c r="HS22" s="30"/>
      <c r="HT22" s="30"/>
      <c r="HU22" s="30"/>
      <c r="HV22" s="30"/>
      <c r="HW22" s="30"/>
      <c r="HX22" s="30"/>
      <c r="HY22" s="30"/>
      <c r="HZ22" s="30"/>
      <c r="IA22" s="30"/>
      <c r="IB22" s="30"/>
      <c r="IC22" s="30"/>
      <c r="ID22" s="30"/>
      <c r="IE22" s="30"/>
      <c r="IF22" s="30"/>
      <c r="IG22" s="30"/>
      <c r="IH22" s="30"/>
      <c r="II22" s="30"/>
      <c r="IJ22" s="30"/>
      <c r="IK22" s="30"/>
      <c r="IL22" s="30"/>
      <c r="IM22" s="30"/>
      <c r="IN22" s="30"/>
      <c r="IO22" s="30"/>
      <c r="IP22" s="30"/>
      <c r="IQ22" s="30"/>
      <c r="IR22" s="30"/>
      <c r="IS22" s="30"/>
      <c r="IT22" s="30"/>
      <c r="IU22" s="30"/>
      <c r="IV22" s="30"/>
    </row>
    <row r="23" spans="1:256" s="31" customFormat="1" ht="15.75" x14ac:dyDescent="0.2">
      <c r="A23" s="12"/>
      <c r="B23" s="13" t="s">
        <v>29</v>
      </c>
      <c r="C23" s="14" t="s">
        <v>30</v>
      </c>
      <c r="D23" s="15">
        <v>1</v>
      </c>
      <c r="E23" s="15"/>
      <c r="F23" s="15">
        <f t="shared" ref="F23" si="3">D23*E23</f>
        <v>0</v>
      </c>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c r="BX23" s="30"/>
      <c r="BY23" s="30"/>
      <c r="BZ23" s="30"/>
      <c r="CA23" s="30"/>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c r="DJ23" s="30"/>
      <c r="DK23" s="30"/>
      <c r="DL23" s="30"/>
      <c r="DM23" s="30"/>
      <c r="DN23" s="30"/>
      <c r="DO23" s="30"/>
      <c r="DP23" s="30"/>
      <c r="DQ23" s="30"/>
      <c r="DR23" s="30"/>
      <c r="DS23" s="30"/>
      <c r="DT23" s="30"/>
      <c r="DU23" s="30"/>
      <c r="DV23" s="30"/>
      <c r="DW23" s="30"/>
      <c r="DX23" s="30"/>
      <c r="DY23" s="30"/>
      <c r="DZ23" s="30"/>
      <c r="EA23" s="30"/>
      <c r="EB23" s="30"/>
      <c r="EC23" s="30"/>
      <c r="ED23" s="30"/>
      <c r="EE23" s="30"/>
      <c r="EF23" s="30"/>
      <c r="EG23" s="30"/>
      <c r="EH23" s="30"/>
      <c r="EI23" s="30"/>
      <c r="EJ23" s="30"/>
      <c r="EK23" s="30"/>
      <c r="EL23" s="30"/>
      <c r="EM23" s="30"/>
      <c r="EN23" s="30"/>
      <c r="EO23" s="30"/>
      <c r="EP23" s="30"/>
      <c r="EQ23" s="30"/>
      <c r="ER23" s="30"/>
      <c r="ES23" s="30"/>
      <c r="ET23" s="30"/>
      <c r="EU23" s="30"/>
      <c r="EV23" s="30"/>
      <c r="EW23" s="30"/>
      <c r="EX23" s="30"/>
      <c r="EY23" s="30"/>
      <c r="EZ23" s="30"/>
      <c r="FA23" s="30"/>
      <c r="FB23" s="30"/>
      <c r="FC23" s="30"/>
      <c r="FD23" s="30"/>
      <c r="FE23" s="30"/>
      <c r="FF23" s="30"/>
      <c r="FG23" s="30"/>
      <c r="FH23" s="30"/>
      <c r="FI23" s="30"/>
      <c r="FJ23" s="30"/>
      <c r="FK23" s="30"/>
      <c r="FL23" s="30"/>
      <c r="FM23" s="30"/>
      <c r="FN23" s="30"/>
      <c r="FO23" s="30"/>
      <c r="FP23" s="30"/>
      <c r="FQ23" s="30"/>
      <c r="FR23" s="30"/>
      <c r="FS23" s="30"/>
      <c r="FT23" s="30"/>
      <c r="FU23" s="30"/>
      <c r="FV23" s="30"/>
      <c r="FW23" s="30"/>
      <c r="FX23" s="30"/>
      <c r="FY23" s="30"/>
      <c r="FZ23" s="30"/>
      <c r="GA23" s="30"/>
      <c r="GB23" s="30"/>
      <c r="GC23" s="30"/>
      <c r="GD23" s="30"/>
      <c r="GE23" s="30"/>
      <c r="GF23" s="30"/>
      <c r="GG23" s="30"/>
      <c r="GH23" s="30"/>
      <c r="GI23" s="30"/>
      <c r="GJ23" s="30"/>
      <c r="GK23" s="30"/>
      <c r="GL23" s="30"/>
      <c r="GM23" s="30"/>
      <c r="GN23" s="30"/>
      <c r="GO23" s="30"/>
      <c r="GP23" s="30"/>
      <c r="GQ23" s="30"/>
      <c r="GR23" s="30"/>
      <c r="GS23" s="30"/>
      <c r="GT23" s="30"/>
      <c r="GU23" s="30"/>
      <c r="GV23" s="30"/>
      <c r="GW23" s="30"/>
      <c r="GX23" s="30"/>
      <c r="GY23" s="30"/>
      <c r="GZ23" s="30"/>
      <c r="HA23" s="30"/>
      <c r="HB23" s="30"/>
      <c r="HC23" s="30"/>
      <c r="HD23" s="30"/>
      <c r="HE23" s="30"/>
      <c r="HF23" s="30"/>
      <c r="HG23" s="30"/>
      <c r="HH23" s="30"/>
      <c r="HI23" s="30"/>
      <c r="HJ23" s="30"/>
      <c r="HK23" s="30"/>
      <c r="HL23" s="30"/>
      <c r="HM23" s="30"/>
      <c r="HN23" s="30"/>
      <c r="HO23" s="30"/>
      <c r="HP23" s="30"/>
      <c r="HQ23" s="30"/>
      <c r="HR23" s="30"/>
      <c r="HS23" s="30"/>
      <c r="HT23" s="30"/>
      <c r="HU23" s="30"/>
      <c r="HV23" s="30"/>
      <c r="HW23" s="30"/>
      <c r="HX23" s="30"/>
      <c r="HY23" s="30"/>
      <c r="HZ23" s="30"/>
      <c r="IA23" s="30"/>
      <c r="IB23" s="30"/>
      <c r="IC23" s="30"/>
      <c r="ID23" s="30"/>
      <c r="IE23" s="30"/>
      <c r="IF23" s="30"/>
      <c r="IG23" s="30"/>
      <c r="IH23" s="30"/>
      <c r="II23" s="30"/>
      <c r="IJ23" s="30"/>
      <c r="IK23" s="30"/>
      <c r="IL23" s="30"/>
      <c r="IM23" s="30"/>
      <c r="IN23" s="30"/>
      <c r="IO23" s="30"/>
      <c r="IP23" s="30"/>
      <c r="IQ23" s="30"/>
      <c r="IR23" s="30"/>
      <c r="IS23" s="30"/>
      <c r="IT23" s="30"/>
      <c r="IU23" s="30"/>
      <c r="IV23" s="30"/>
    </row>
    <row r="24" spans="1:256" s="31" customFormat="1" ht="15.75" x14ac:dyDescent="0.2">
      <c r="A24" s="12"/>
      <c r="B24" s="13"/>
      <c r="C24" s="14"/>
      <c r="D24" s="15"/>
      <c r="E24" s="15"/>
      <c r="F24" s="15"/>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c r="ER24" s="30"/>
      <c r="ES24" s="30"/>
      <c r="ET24" s="30"/>
      <c r="EU24" s="30"/>
      <c r="EV24" s="30"/>
      <c r="EW24" s="30"/>
      <c r="EX24" s="30"/>
      <c r="EY24" s="30"/>
      <c r="EZ24" s="30"/>
      <c r="FA24" s="30"/>
      <c r="FB24" s="30"/>
      <c r="FC24" s="30"/>
      <c r="FD24" s="30"/>
      <c r="FE24" s="30"/>
      <c r="FF24" s="30"/>
      <c r="FG24" s="30"/>
      <c r="FH24" s="30"/>
      <c r="FI24" s="30"/>
      <c r="FJ24" s="30"/>
      <c r="FK24" s="30"/>
      <c r="FL24" s="30"/>
      <c r="FM24" s="30"/>
      <c r="FN24" s="30"/>
      <c r="FO24" s="30"/>
      <c r="FP24" s="30"/>
      <c r="FQ24" s="30"/>
      <c r="FR24" s="30"/>
      <c r="FS24" s="30"/>
      <c r="FT24" s="30"/>
      <c r="FU24" s="30"/>
      <c r="FV24" s="30"/>
      <c r="FW24" s="30"/>
      <c r="FX24" s="30"/>
      <c r="FY24" s="30"/>
      <c r="FZ24" s="30"/>
      <c r="GA24" s="30"/>
      <c r="GB24" s="30"/>
      <c r="GC24" s="30"/>
      <c r="GD24" s="30"/>
      <c r="GE24" s="30"/>
      <c r="GF24" s="30"/>
      <c r="GG24" s="30"/>
      <c r="GH24" s="30"/>
      <c r="GI24" s="30"/>
      <c r="GJ24" s="30"/>
      <c r="GK24" s="30"/>
      <c r="GL24" s="30"/>
      <c r="GM24" s="30"/>
      <c r="GN24" s="30"/>
      <c r="GO24" s="30"/>
      <c r="GP24" s="30"/>
      <c r="GQ24" s="30"/>
      <c r="GR24" s="30"/>
      <c r="GS24" s="30"/>
      <c r="GT24" s="30"/>
      <c r="GU24" s="30"/>
      <c r="GV24" s="30"/>
      <c r="GW24" s="30"/>
      <c r="GX24" s="30"/>
      <c r="GY24" s="30"/>
      <c r="GZ24" s="30"/>
      <c r="HA24" s="30"/>
      <c r="HB24" s="30"/>
      <c r="HC24" s="30"/>
      <c r="HD24" s="30"/>
      <c r="HE24" s="30"/>
      <c r="HF24" s="30"/>
      <c r="HG24" s="30"/>
      <c r="HH24" s="30"/>
      <c r="HI24" s="30"/>
      <c r="HJ24" s="30"/>
      <c r="HK24" s="30"/>
      <c r="HL24" s="30"/>
      <c r="HM24" s="30"/>
      <c r="HN24" s="30"/>
      <c r="HO24" s="30"/>
      <c r="HP24" s="30"/>
      <c r="HQ24" s="30"/>
      <c r="HR24" s="30"/>
      <c r="HS24" s="30"/>
      <c r="HT24" s="30"/>
      <c r="HU24" s="30"/>
      <c r="HV24" s="30"/>
      <c r="HW24" s="30"/>
      <c r="HX24" s="30"/>
      <c r="HY24" s="30"/>
      <c r="HZ24" s="30"/>
      <c r="IA24" s="30"/>
      <c r="IB24" s="30"/>
      <c r="IC24" s="30"/>
      <c r="ID24" s="30"/>
      <c r="IE24" s="30"/>
      <c r="IF24" s="30"/>
      <c r="IG24" s="30"/>
      <c r="IH24" s="30"/>
      <c r="II24" s="30"/>
      <c r="IJ24" s="30"/>
      <c r="IK24" s="30"/>
      <c r="IL24" s="30"/>
      <c r="IM24" s="30"/>
      <c r="IN24" s="30"/>
      <c r="IO24" s="30"/>
      <c r="IP24" s="30"/>
      <c r="IQ24" s="30"/>
      <c r="IR24" s="30"/>
      <c r="IS24" s="30"/>
      <c r="IT24" s="30"/>
      <c r="IU24" s="30"/>
      <c r="IV24" s="30"/>
    </row>
    <row r="25" spans="1:256" s="31" customFormat="1" ht="82.5" customHeight="1" x14ac:dyDescent="0.2">
      <c r="A25" s="12">
        <v>5</v>
      </c>
      <c r="B25" s="13" t="s">
        <v>130</v>
      </c>
      <c r="C25" s="14"/>
      <c r="D25" s="15"/>
      <c r="E25" s="15"/>
      <c r="F25" s="15"/>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30"/>
      <c r="BS25" s="30"/>
      <c r="BT25" s="30"/>
      <c r="BU25" s="30"/>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c r="DJ25" s="30"/>
      <c r="DK25" s="30"/>
      <c r="DL25" s="30"/>
      <c r="DM25" s="30"/>
      <c r="DN25" s="30"/>
      <c r="DO25" s="30"/>
      <c r="DP25" s="30"/>
      <c r="DQ25" s="30"/>
      <c r="DR25" s="30"/>
      <c r="DS25" s="30"/>
      <c r="DT25" s="30"/>
      <c r="DU25" s="30"/>
      <c r="DV25" s="30"/>
      <c r="DW25" s="30"/>
      <c r="DX25" s="30"/>
      <c r="DY25" s="30"/>
      <c r="DZ25" s="30"/>
      <c r="EA25" s="30"/>
      <c r="EB25" s="30"/>
      <c r="EC25" s="30"/>
      <c r="ED25" s="30"/>
      <c r="EE25" s="30"/>
      <c r="EF25" s="30"/>
      <c r="EG25" s="30"/>
      <c r="EH25" s="30"/>
      <c r="EI25" s="30"/>
      <c r="EJ25" s="30"/>
      <c r="EK25" s="30"/>
      <c r="EL25" s="30"/>
      <c r="EM25" s="30"/>
      <c r="EN25" s="30"/>
      <c r="EO25" s="30"/>
      <c r="EP25" s="30"/>
      <c r="EQ25" s="30"/>
      <c r="ER25" s="30"/>
      <c r="ES25" s="30"/>
      <c r="ET25" s="30"/>
      <c r="EU25" s="30"/>
      <c r="EV25" s="30"/>
      <c r="EW25" s="30"/>
      <c r="EX25" s="30"/>
      <c r="EY25" s="30"/>
      <c r="EZ25" s="30"/>
      <c r="FA25" s="30"/>
      <c r="FB25" s="30"/>
      <c r="FC25" s="30"/>
      <c r="FD25" s="30"/>
      <c r="FE25" s="30"/>
      <c r="FF25" s="30"/>
      <c r="FG25" s="30"/>
      <c r="FH25" s="30"/>
      <c r="FI25" s="30"/>
      <c r="FJ25" s="30"/>
      <c r="FK25" s="30"/>
      <c r="FL25" s="30"/>
      <c r="FM25" s="30"/>
      <c r="FN25" s="30"/>
      <c r="FO25" s="30"/>
      <c r="FP25" s="30"/>
      <c r="FQ25" s="30"/>
      <c r="FR25" s="30"/>
      <c r="FS25" s="30"/>
      <c r="FT25" s="30"/>
      <c r="FU25" s="30"/>
      <c r="FV25" s="30"/>
      <c r="FW25" s="30"/>
      <c r="FX25" s="30"/>
      <c r="FY25" s="30"/>
      <c r="FZ25" s="30"/>
      <c r="GA25" s="30"/>
      <c r="GB25" s="30"/>
      <c r="GC25" s="30"/>
      <c r="GD25" s="30"/>
      <c r="GE25" s="30"/>
      <c r="GF25" s="30"/>
      <c r="GG25" s="30"/>
      <c r="GH25" s="30"/>
      <c r="GI25" s="30"/>
      <c r="GJ25" s="30"/>
      <c r="GK25" s="30"/>
      <c r="GL25" s="30"/>
      <c r="GM25" s="30"/>
      <c r="GN25" s="30"/>
      <c r="GO25" s="30"/>
      <c r="GP25" s="30"/>
      <c r="GQ25" s="30"/>
      <c r="GR25" s="30"/>
      <c r="GS25" s="30"/>
      <c r="GT25" s="30"/>
      <c r="GU25" s="30"/>
      <c r="GV25" s="30"/>
      <c r="GW25" s="30"/>
      <c r="GX25" s="30"/>
      <c r="GY25" s="30"/>
      <c r="GZ25" s="30"/>
      <c r="HA25" s="30"/>
      <c r="HB25" s="30"/>
      <c r="HC25" s="30"/>
      <c r="HD25" s="30"/>
      <c r="HE25" s="30"/>
      <c r="HF25" s="30"/>
      <c r="HG25" s="30"/>
      <c r="HH25" s="30"/>
      <c r="HI25" s="30"/>
      <c r="HJ25" s="30"/>
      <c r="HK25" s="30"/>
      <c r="HL25" s="30"/>
      <c r="HM25" s="30"/>
      <c r="HN25" s="30"/>
      <c r="HO25" s="30"/>
      <c r="HP25" s="30"/>
      <c r="HQ25" s="30"/>
      <c r="HR25" s="30"/>
      <c r="HS25" s="30"/>
      <c r="HT25" s="30"/>
      <c r="HU25" s="30"/>
      <c r="HV25" s="30"/>
      <c r="HW25" s="30"/>
      <c r="HX25" s="30"/>
      <c r="HY25" s="30"/>
      <c r="HZ25" s="30"/>
      <c r="IA25" s="30"/>
      <c r="IB25" s="30"/>
      <c r="IC25" s="30"/>
      <c r="ID25" s="30"/>
      <c r="IE25" s="30"/>
      <c r="IF25" s="30"/>
      <c r="IG25" s="30"/>
      <c r="IH25" s="30"/>
      <c r="II25" s="30"/>
      <c r="IJ25" s="30"/>
      <c r="IK25" s="30"/>
      <c r="IL25" s="30"/>
      <c r="IM25" s="30"/>
      <c r="IN25" s="30"/>
      <c r="IO25" s="30"/>
      <c r="IP25" s="30"/>
      <c r="IQ25" s="30"/>
      <c r="IR25" s="30"/>
      <c r="IS25" s="30"/>
      <c r="IT25" s="30"/>
      <c r="IU25" s="30"/>
      <c r="IV25" s="30"/>
    </row>
    <row r="26" spans="1:256" s="31" customFormat="1" ht="15.75" x14ac:dyDescent="0.2">
      <c r="A26" s="12"/>
      <c r="B26" s="13" t="s">
        <v>29</v>
      </c>
      <c r="C26" s="14" t="s">
        <v>30</v>
      </c>
      <c r="D26" s="15">
        <v>1</v>
      </c>
      <c r="E26" s="15"/>
      <c r="F26" s="15">
        <f t="shared" ref="F26" si="4">D26*E26</f>
        <v>0</v>
      </c>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0"/>
      <c r="FJ26" s="30"/>
      <c r="FK26" s="30"/>
      <c r="FL26" s="30"/>
      <c r="FM26" s="30"/>
      <c r="FN26" s="30"/>
      <c r="FO26" s="30"/>
      <c r="FP26" s="30"/>
      <c r="FQ26" s="30"/>
      <c r="FR26" s="30"/>
      <c r="FS26" s="30"/>
      <c r="FT26" s="30"/>
      <c r="FU26" s="30"/>
      <c r="FV26" s="30"/>
      <c r="FW26" s="30"/>
      <c r="FX26" s="30"/>
      <c r="FY26" s="30"/>
      <c r="FZ26" s="30"/>
      <c r="GA26" s="30"/>
      <c r="GB26" s="30"/>
      <c r="GC26" s="30"/>
      <c r="GD26" s="30"/>
      <c r="GE26" s="30"/>
      <c r="GF26" s="30"/>
      <c r="GG26" s="30"/>
      <c r="GH26" s="30"/>
      <c r="GI26" s="30"/>
      <c r="GJ26" s="30"/>
      <c r="GK26" s="30"/>
      <c r="GL26" s="30"/>
      <c r="GM26" s="30"/>
      <c r="GN26" s="30"/>
      <c r="GO26" s="30"/>
      <c r="GP26" s="30"/>
      <c r="GQ26" s="30"/>
      <c r="GR26" s="30"/>
      <c r="GS26" s="30"/>
      <c r="GT26" s="30"/>
      <c r="GU26" s="30"/>
      <c r="GV26" s="30"/>
      <c r="GW26" s="30"/>
      <c r="GX26" s="30"/>
      <c r="GY26" s="30"/>
      <c r="GZ26" s="30"/>
      <c r="HA26" s="30"/>
      <c r="HB26" s="30"/>
      <c r="HC26" s="30"/>
      <c r="HD26" s="30"/>
      <c r="HE26" s="30"/>
      <c r="HF26" s="30"/>
      <c r="HG26" s="30"/>
      <c r="HH26" s="30"/>
      <c r="HI26" s="30"/>
      <c r="HJ26" s="30"/>
      <c r="HK26" s="30"/>
      <c r="HL26" s="30"/>
      <c r="HM26" s="30"/>
      <c r="HN26" s="30"/>
      <c r="HO26" s="30"/>
      <c r="HP26" s="30"/>
      <c r="HQ26" s="30"/>
      <c r="HR26" s="30"/>
      <c r="HS26" s="30"/>
      <c r="HT26" s="30"/>
      <c r="HU26" s="30"/>
      <c r="HV26" s="30"/>
      <c r="HW26" s="30"/>
      <c r="HX26" s="30"/>
      <c r="HY26" s="30"/>
      <c r="HZ26" s="30"/>
      <c r="IA26" s="30"/>
      <c r="IB26" s="30"/>
      <c r="IC26" s="30"/>
      <c r="ID26" s="30"/>
      <c r="IE26" s="30"/>
      <c r="IF26" s="30"/>
      <c r="IG26" s="30"/>
      <c r="IH26" s="30"/>
      <c r="II26" s="30"/>
      <c r="IJ26" s="30"/>
      <c r="IK26" s="30"/>
      <c r="IL26" s="30"/>
      <c r="IM26" s="30"/>
      <c r="IN26" s="30"/>
      <c r="IO26" s="30"/>
      <c r="IP26" s="30"/>
      <c r="IQ26" s="30"/>
      <c r="IR26" s="30"/>
      <c r="IS26" s="30"/>
      <c r="IT26" s="30"/>
      <c r="IU26" s="30"/>
      <c r="IV26" s="30"/>
    </row>
    <row r="27" spans="1:256" s="31" customFormat="1" ht="15.75" x14ac:dyDescent="0.2">
      <c r="A27" s="8"/>
      <c r="B27" s="16"/>
      <c r="C27" s="10"/>
      <c r="D27" s="11"/>
      <c r="E27" s="11"/>
      <c r="F27" s="11"/>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c r="DJ27" s="30"/>
      <c r="DK27" s="30"/>
      <c r="DL27" s="30"/>
      <c r="DM27" s="30"/>
      <c r="DN27" s="30"/>
      <c r="DO27" s="30"/>
      <c r="DP27" s="30"/>
      <c r="DQ27" s="30"/>
      <c r="DR27" s="30"/>
      <c r="DS27" s="30"/>
      <c r="DT27" s="30"/>
      <c r="DU27" s="30"/>
      <c r="DV27" s="30"/>
      <c r="DW27" s="30"/>
      <c r="DX27" s="30"/>
      <c r="DY27" s="30"/>
      <c r="DZ27" s="30"/>
      <c r="EA27" s="30"/>
      <c r="EB27" s="30"/>
      <c r="EC27" s="30"/>
      <c r="ED27" s="30"/>
      <c r="EE27" s="30"/>
      <c r="EF27" s="30"/>
      <c r="EG27" s="30"/>
      <c r="EH27" s="30"/>
      <c r="EI27" s="30"/>
      <c r="EJ27" s="30"/>
      <c r="EK27" s="30"/>
      <c r="EL27" s="30"/>
      <c r="EM27" s="30"/>
      <c r="EN27" s="30"/>
      <c r="EO27" s="30"/>
      <c r="EP27" s="30"/>
      <c r="EQ27" s="30"/>
      <c r="ER27" s="30"/>
      <c r="ES27" s="30"/>
      <c r="ET27" s="30"/>
      <c r="EU27" s="30"/>
      <c r="EV27" s="30"/>
      <c r="EW27" s="30"/>
      <c r="EX27" s="30"/>
      <c r="EY27" s="30"/>
      <c r="EZ27" s="30"/>
      <c r="FA27" s="30"/>
      <c r="FB27" s="30"/>
      <c r="FC27" s="30"/>
      <c r="FD27" s="30"/>
      <c r="FE27" s="30"/>
      <c r="FF27" s="30"/>
      <c r="FG27" s="30"/>
      <c r="FH27" s="30"/>
      <c r="FI27" s="30"/>
      <c r="FJ27" s="30"/>
      <c r="FK27" s="30"/>
      <c r="FL27" s="30"/>
      <c r="FM27" s="30"/>
      <c r="FN27" s="30"/>
      <c r="FO27" s="30"/>
      <c r="FP27" s="30"/>
      <c r="FQ27" s="30"/>
      <c r="FR27" s="30"/>
      <c r="FS27" s="30"/>
      <c r="FT27" s="30"/>
      <c r="FU27" s="30"/>
      <c r="FV27" s="30"/>
      <c r="FW27" s="30"/>
      <c r="FX27" s="30"/>
      <c r="FY27" s="30"/>
      <c r="FZ27" s="30"/>
      <c r="GA27" s="30"/>
      <c r="GB27" s="30"/>
      <c r="GC27" s="30"/>
      <c r="GD27" s="30"/>
      <c r="GE27" s="30"/>
      <c r="GF27" s="30"/>
      <c r="GG27" s="30"/>
      <c r="GH27" s="30"/>
      <c r="GI27" s="30"/>
      <c r="GJ27" s="30"/>
      <c r="GK27" s="30"/>
      <c r="GL27" s="30"/>
      <c r="GM27" s="30"/>
      <c r="GN27" s="30"/>
      <c r="GO27" s="30"/>
      <c r="GP27" s="30"/>
      <c r="GQ27" s="30"/>
      <c r="GR27" s="30"/>
      <c r="GS27" s="30"/>
      <c r="GT27" s="30"/>
      <c r="GU27" s="30"/>
      <c r="GV27" s="30"/>
      <c r="GW27" s="30"/>
      <c r="GX27" s="30"/>
      <c r="GY27" s="30"/>
      <c r="GZ27" s="30"/>
      <c r="HA27" s="30"/>
      <c r="HB27" s="30"/>
      <c r="HC27" s="30"/>
      <c r="HD27" s="30"/>
      <c r="HE27" s="30"/>
      <c r="HF27" s="30"/>
      <c r="HG27" s="30"/>
      <c r="HH27" s="30"/>
      <c r="HI27" s="30"/>
      <c r="HJ27" s="30"/>
      <c r="HK27" s="30"/>
      <c r="HL27" s="30"/>
      <c r="HM27" s="30"/>
      <c r="HN27" s="30"/>
      <c r="HO27" s="30"/>
      <c r="HP27" s="30"/>
      <c r="HQ27" s="30"/>
      <c r="HR27" s="30"/>
      <c r="HS27" s="30"/>
      <c r="HT27" s="30"/>
      <c r="HU27" s="30"/>
      <c r="HV27" s="30"/>
      <c r="HW27" s="30"/>
      <c r="HX27" s="30"/>
      <c r="HY27" s="30"/>
      <c r="HZ27" s="30"/>
      <c r="IA27" s="30"/>
      <c r="IB27" s="30"/>
      <c r="IC27" s="30"/>
      <c r="ID27" s="30"/>
      <c r="IE27" s="30"/>
      <c r="IF27" s="30"/>
      <c r="IG27" s="30"/>
      <c r="IH27" s="30"/>
      <c r="II27" s="30"/>
      <c r="IJ27" s="30"/>
      <c r="IK27" s="30"/>
      <c r="IL27" s="30"/>
      <c r="IM27" s="30"/>
      <c r="IN27" s="30"/>
      <c r="IO27" s="30"/>
      <c r="IP27" s="30"/>
      <c r="IQ27" s="30"/>
      <c r="IR27" s="30"/>
      <c r="IS27" s="30"/>
      <c r="IT27" s="30"/>
      <c r="IU27" s="30"/>
      <c r="IV27" s="30"/>
    </row>
    <row r="28" spans="1:256" s="34" customFormat="1" ht="15.75" x14ac:dyDescent="0.2">
      <c r="A28" s="17"/>
      <c r="B28" s="70" t="s">
        <v>230</v>
      </c>
      <c r="C28" s="70"/>
      <c r="D28" s="70"/>
      <c r="E28" s="70"/>
      <c r="F28" s="18">
        <f>SUM(F8:F27)</f>
        <v>0</v>
      </c>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c r="FC28" s="33"/>
      <c r="FD28" s="33"/>
      <c r="FE28" s="33"/>
      <c r="FF28" s="33"/>
      <c r="FG28" s="33"/>
      <c r="FH28" s="33"/>
      <c r="FI28" s="33"/>
      <c r="FJ28" s="33"/>
      <c r="FK28" s="33"/>
      <c r="FL28" s="33"/>
      <c r="FM28" s="33"/>
      <c r="FN28" s="33"/>
      <c r="FO28" s="33"/>
      <c r="FP28" s="33"/>
      <c r="FQ28" s="33"/>
      <c r="FR28" s="33"/>
      <c r="FS28" s="33"/>
      <c r="FT28" s="33"/>
      <c r="FU28" s="33"/>
      <c r="FV28" s="33"/>
      <c r="FW28" s="33"/>
      <c r="FX28" s="33"/>
      <c r="FY28" s="33"/>
      <c r="FZ28" s="33"/>
      <c r="GA28" s="33"/>
      <c r="GB28" s="33"/>
      <c r="GC28" s="33"/>
      <c r="GD28" s="33"/>
      <c r="GE28" s="33"/>
      <c r="GF28" s="33"/>
      <c r="GG28" s="33"/>
      <c r="GH28" s="33"/>
      <c r="GI28" s="33"/>
      <c r="GJ28" s="33"/>
      <c r="GK28" s="33"/>
      <c r="GL28" s="33"/>
      <c r="GM28" s="33"/>
      <c r="GN28" s="33"/>
      <c r="GO28" s="33"/>
      <c r="GP28" s="33"/>
      <c r="GQ28" s="33"/>
      <c r="GR28" s="33"/>
      <c r="GS28" s="33"/>
      <c r="GT28" s="33"/>
      <c r="GU28" s="33"/>
      <c r="GV28" s="33"/>
      <c r="GW28" s="33"/>
      <c r="GX28" s="33"/>
      <c r="GY28" s="33"/>
      <c r="GZ28" s="33"/>
      <c r="HA28" s="33"/>
      <c r="HB28" s="33"/>
      <c r="HC28" s="33"/>
      <c r="HD28" s="33"/>
      <c r="HE28" s="33"/>
      <c r="HF28" s="33"/>
      <c r="HG28" s="33"/>
      <c r="HH28" s="33"/>
      <c r="HI28" s="33"/>
      <c r="HJ28" s="33"/>
      <c r="HK28" s="33"/>
      <c r="HL28" s="33"/>
      <c r="HM28" s="33"/>
      <c r="HN28" s="33"/>
      <c r="HO28" s="33"/>
      <c r="HP28" s="33"/>
      <c r="HQ28" s="33"/>
      <c r="HR28" s="33"/>
      <c r="HS28" s="33"/>
      <c r="HT28" s="33"/>
      <c r="HU28" s="33"/>
      <c r="HV28" s="33"/>
      <c r="HW28" s="33"/>
      <c r="HX28" s="33"/>
      <c r="HY28" s="33"/>
      <c r="HZ28" s="33"/>
      <c r="IA28" s="33"/>
      <c r="IB28" s="33"/>
      <c r="IC28" s="33"/>
      <c r="ID28" s="33"/>
      <c r="IE28" s="33"/>
      <c r="IF28" s="33"/>
      <c r="IG28" s="33"/>
      <c r="IH28" s="33"/>
      <c r="II28" s="33"/>
      <c r="IJ28" s="33"/>
      <c r="IK28" s="33"/>
      <c r="IL28" s="33"/>
      <c r="IM28" s="33"/>
      <c r="IN28" s="33"/>
      <c r="IO28" s="33"/>
      <c r="IP28" s="33"/>
      <c r="IQ28" s="33"/>
      <c r="IR28" s="33"/>
      <c r="IS28" s="33"/>
      <c r="IT28" s="33"/>
      <c r="IU28" s="33"/>
      <c r="IV28" s="33"/>
    </row>
    <row r="29" spans="1:256" s="33" customFormat="1" x14ac:dyDescent="0.25">
      <c r="D29" s="35"/>
      <c r="E29" s="35"/>
    </row>
    <row r="30" spans="1:256" s="33" customFormat="1" x14ac:dyDescent="0.25">
      <c r="D30" s="35"/>
      <c r="E30" s="35"/>
    </row>
    <row r="31" spans="1:256" s="33" customFormat="1" x14ac:dyDescent="0.25">
      <c r="D31" s="35"/>
      <c r="E31" s="35"/>
    </row>
    <row r="32" spans="1:256" s="33" customFormat="1" x14ac:dyDescent="0.25">
      <c r="D32" s="35"/>
      <c r="E32" s="35"/>
    </row>
    <row r="33" spans="4:5" s="33" customFormat="1" x14ac:dyDescent="0.25">
      <c r="D33" s="35"/>
      <c r="E33" s="35"/>
    </row>
    <row r="34" spans="4:5" s="33" customFormat="1" x14ac:dyDescent="0.25">
      <c r="D34" s="35"/>
      <c r="E34" s="35"/>
    </row>
    <row r="35" spans="4:5" s="33" customFormat="1" x14ac:dyDescent="0.25">
      <c r="D35" s="35"/>
      <c r="E35" s="35"/>
    </row>
    <row r="36" spans="4:5" s="33" customFormat="1" x14ac:dyDescent="0.25">
      <c r="D36" s="35"/>
      <c r="E36" s="35"/>
    </row>
    <row r="37" spans="4:5" s="33" customFormat="1" x14ac:dyDescent="0.25">
      <c r="D37" s="35"/>
      <c r="E37" s="35"/>
    </row>
    <row r="38" spans="4:5" s="33" customFormat="1" x14ac:dyDescent="0.25">
      <c r="D38" s="35"/>
      <c r="E38" s="35"/>
    </row>
    <row r="39" spans="4:5" s="33" customFormat="1" x14ac:dyDescent="0.25">
      <c r="D39" s="35"/>
      <c r="E39" s="35"/>
    </row>
    <row r="40" spans="4:5" s="33" customFormat="1" x14ac:dyDescent="0.25">
      <c r="D40" s="35"/>
      <c r="E40" s="35"/>
    </row>
    <row r="41" spans="4:5" s="33" customFormat="1" x14ac:dyDescent="0.25">
      <c r="D41" s="35"/>
      <c r="E41" s="35"/>
    </row>
    <row r="42" spans="4:5" s="33" customFormat="1" x14ac:dyDescent="0.25">
      <c r="D42" s="35"/>
      <c r="E42" s="35"/>
    </row>
    <row r="43" spans="4:5" s="33" customFormat="1" x14ac:dyDescent="0.25">
      <c r="D43" s="35"/>
      <c r="E43" s="35"/>
    </row>
    <row r="44" spans="4:5" s="33" customFormat="1" x14ac:dyDescent="0.25">
      <c r="D44" s="35"/>
      <c r="E44" s="35"/>
    </row>
    <row r="45" spans="4:5" s="33" customFormat="1" x14ac:dyDescent="0.25">
      <c r="D45" s="35"/>
      <c r="E45" s="35"/>
    </row>
    <row r="46" spans="4:5" s="33" customFormat="1" x14ac:dyDescent="0.25">
      <c r="D46" s="35"/>
      <c r="E46" s="35"/>
    </row>
    <row r="47" spans="4:5" s="33" customFormat="1" x14ac:dyDescent="0.25">
      <c r="D47" s="35"/>
      <c r="E47" s="35"/>
    </row>
    <row r="48" spans="4:5" s="33" customFormat="1" x14ac:dyDescent="0.25">
      <c r="D48" s="35"/>
      <c r="E48" s="35"/>
    </row>
    <row r="49" spans="4:5" s="33" customFormat="1" x14ac:dyDescent="0.25">
      <c r="D49" s="35"/>
      <c r="E49" s="35"/>
    </row>
    <row r="50" spans="4:5" s="33" customFormat="1" x14ac:dyDescent="0.25">
      <c r="D50" s="35"/>
      <c r="E50" s="35"/>
    </row>
    <row r="51" spans="4:5" s="33" customFormat="1" x14ac:dyDescent="0.25">
      <c r="D51" s="35"/>
      <c r="E51" s="35"/>
    </row>
    <row r="52" spans="4:5" s="33" customFormat="1" x14ac:dyDescent="0.25">
      <c r="D52" s="35"/>
      <c r="E52" s="35"/>
    </row>
    <row r="53" spans="4:5" s="33" customFormat="1" x14ac:dyDescent="0.25">
      <c r="D53" s="35"/>
      <c r="E53" s="35"/>
    </row>
    <row r="54" spans="4:5" s="33" customFormat="1" x14ac:dyDescent="0.25">
      <c r="D54" s="35"/>
      <c r="E54" s="35"/>
    </row>
    <row r="55" spans="4:5" s="33" customFormat="1" x14ac:dyDescent="0.25">
      <c r="D55" s="35"/>
      <c r="E55" s="35"/>
    </row>
    <row r="56" spans="4:5" s="33" customFormat="1" x14ac:dyDescent="0.25">
      <c r="D56" s="35"/>
      <c r="E56" s="35"/>
    </row>
  </sheetData>
  <mergeCells count="1">
    <mergeCell ref="B28:E28"/>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67"/>
  <sheetViews>
    <sheetView zoomScale="80" zoomScaleNormal="80" zoomScaleSheetLayoutView="80" workbookViewId="0">
      <selection activeCell="B40" sqref="B40"/>
    </sheetView>
  </sheetViews>
  <sheetFormatPr defaultRowHeight="12.75" x14ac:dyDescent="0.25"/>
  <cols>
    <col min="1" max="1" width="6" style="30" customWidth="1"/>
    <col min="2" max="2" width="35.625" style="30" customWidth="1"/>
    <col min="3" max="3" width="8.125" style="30" customWidth="1"/>
    <col min="4" max="4" width="9.125" style="32" customWidth="1"/>
    <col min="5" max="5" width="9.875" style="32" customWidth="1"/>
    <col min="6" max="6" width="10.625" style="30" customWidth="1"/>
    <col min="7" max="16384" width="9" style="30"/>
  </cols>
  <sheetData>
    <row r="2" spans="1:256" x14ac:dyDescent="0.25">
      <c r="A2" s="59" t="s">
        <v>169</v>
      </c>
      <c r="B2" s="1"/>
      <c r="C2" s="1"/>
      <c r="D2" s="5"/>
      <c r="E2" s="5"/>
      <c r="F2" s="59" t="s">
        <v>192</v>
      </c>
    </row>
    <row r="3" spans="1:256" x14ac:dyDescent="0.25">
      <c r="A3" s="1"/>
      <c r="B3" s="1"/>
      <c r="C3" s="1"/>
      <c r="D3" s="5"/>
      <c r="E3" s="5"/>
      <c r="F3" s="1"/>
    </row>
    <row r="4" spans="1:256" x14ac:dyDescent="0.2">
      <c r="A4" s="41" t="s">
        <v>195</v>
      </c>
      <c r="B4" s="1"/>
      <c r="C4" s="1"/>
      <c r="D4" s="5"/>
      <c r="E4" s="5"/>
      <c r="F4" s="1"/>
    </row>
    <row r="5" spans="1:256" s="31" customFormat="1" ht="38.25" x14ac:dyDescent="0.25">
      <c r="A5" s="60" t="s">
        <v>7</v>
      </c>
      <c r="B5" s="61" t="s">
        <v>8</v>
      </c>
      <c r="C5" s="61" t="s">
        <v>9</v>
      </c>
      <c r="D5" s="62" t="s">
        <v>10</v>
      </c>
      <c r="E5" s="63" t="s">
        <v>170</v>
      </c>
      <c r="F5" s="63" t="s">
        <v>171</v>
      </c>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30"/>
      <c r="CM5" s="30"/>
      <c r="CN5" s="30"/>
      <c r="CO5" s="30"/>
      <c r="CP5" s="30"/>
      <c r="CQ5" s="30"/>
      <c r="CR5" s="30"/>
      <c r="CS5" s="30"/>
      <c r="CT5" s="30"/>
      <c r="CU5" s="30"/>
      <c r="CV5" s="30"/>
      <c r="CW5" s="30"/>
      <c r="CX5" s="30"/>
      <c r="CY5" s="30"/>
      <c r="CZ5" s="30"/>
      <c r="DA5" s="30"/>
      <c r="DB5" s="30"/>
      <c r="DC5" s="30"/>
      <c r="DD5" s="30"/>
      <c r="DE5" s="30"/>
      <c r="DF5" s="30"/>
      <c r="DG5" s="30"/>
      <c r="DH5" s="30"/>
      <c r="DI5" s="30"/>
      <c r="DJ5" s="30"/>
      <c r="DK5" s="30"/>
      <c r="DL5" s="30"/>
      <c r="DM5" s="30"/>
      <c r="DN5" s="30"/>
      <c r="DO5" s="30"/>
      <c r="DP5" s="30"/>
      <c r="DQ5" s="30"/>
      <c r="DR5" s="30"/>
      <c r="DS5" s="30"/>
      <c r="DT5" s="30"/>
      <c r="DU5" s="30"/>
      <c r="DV5" s="30"/>
      <c r="DW5" s="30"/>
      <c r="DX5" s="30"/>
      <c r="DY5" s="30"/>
      <c r="DZ5" s="30"/>
      <c r="EA5" s="30"/>
      <c r="EB5" s="30"/>
      <c r="EC5" s="30"/>
      <c r="ED5" s="30"/>
      <c r="EE5" s="30"/>
      <c r="EF5" s="30"/>
      <c r="EG5" s="30"/>
      <c r="EH5" s="30"/>
      <c r="EI5" s="30"/>
      <c r="EJ5" s="30"/>
      <c r="EK5" s="30"/>
      <c r="EL5" s="30"/>
      <c r="EM5" s="30"/>
      <c r="EN5" s="30"/>
      <c r="EO5" s="30"/>
      <c r="EP5" s="30"/>
      <c r="EQ5" s="30"/>
      <c r="ER5" s="30"/>
      <c r="ES5" s="30"/>
      <c r="ET5" s="30"/>
      <c r="EU5" s="30"/>
      <c r="EV5" s="30"/>
      <c r="EW5" s="30"/>
      <c r="EX5" s="30"/>
      <c r="EY5" s="30"/>
      <c r="EZ5" s="30"/>
      <c r="FA5" s="30"/>
      <c r="FB5" s="30"/>
      <c r="FC5" s="30"/>
      <c r="FD5" s="30"/>
      <c r="FE5" s="30"/>
      <c r="FF5" s="30"/>
      <c r="FG5" s="30"/>
      <c r="FH5" s="30"/>
      <c r="FI5" s="30"/>
      <c r="FJ5" s="30"/>
      <c r="FK5" s="30"/>
      <c r="FL5" s="30"/>
      <c r="FM5" s="30"/>
      <c r="FN5" s="30"/>
      <c r="FO5" s="30"/>
      <c r="FP5" s="30"/>
      <c r="FQ5" s="30"/>
      <c r="FR5" s="30"/>
      <c r="FS5" s="30"/>
      <c r="FT5" s="30"/>
      <c r="FU5" s="30"/>
      <c r="FV5" s="30"/>
      <c r="FW5" s="30"/>
      <c r="FX5" s="30"/>
      <c r="FY5" s="30"/>
      <c r="FZ5" s="30"/>
      <c r="GA5" s="30"/>
      <c r="GB5" s="30"/>
      <c r="GC5" s="30"/>
      <c r="GD5" s="30"/>
      <c r="GE5" s="30"/>
      <c r="GF5" s="30"/>
      <c r="GG5" s="30"/>
      <c r="GH5" s="30"/>
      <c r="GI5" s="30"/>
      <c r="GJ5" s="30"/>
      <c r="GK5" s="30"/>
      <c r="GL5" s="30"/>
      <c r="GM5" s="30"/>
      <c r="GN5" s="30"/>
      <c r="GO5" s="30"/>
      <c r="GP5" s="30"/>
      <c r="GQ5" s="30"/>
      <c r="GR5" s="30"/>
      <c r="GS5" s="30"/>
      <c r="GT5" s="30"/>
      <c r="GU5" s="30"/>
      <c r="GV5" s="30"/>
      <c r="GW5" s="30"/>
      <c r="GX5" s="30"/>
      <c r="GY5" s="30"/>
      <c r="GZ5" s="30"/>
      <c r="HA5" s="30"/>
      <c r="HB5" s="30"/>
      <c r="HC5" s="30"/>
      <c r="HD5" s="30"/>
      <c r="HE5" s="30"/>
      <c r="HF5" s="30"/>
      <c r="HG5" s="30"/>
      <c r="HH5" s="30"/>
      <c r="HI5" s="30"/>
      <c r="HJ5" s="30"/>
      <c r="HK5" s="30"/>
      <c r="HL5" s="30"/>
      <c r="HM5" s="30"/>
      <c r="HN5" s="30"/>
      <c r="HO5" s="30"/>
      <c r="HP5" s="30"/>
      <c r="HQ5" s="30"/>
      <c r="HR5" s="30"/>
      <c r="HS5" s="30"/>
      <c r="HT5" s="30"/>
      <c r="HU5" s="30"/>
      <c r="HV5" s="30"/>
      <c r="HW5" s="30"/>
      <c r="HX5" s="30"/>
      <c r="HY5" s="30"/>
      <c r="HZ5" s="30"/>
      <c r="IA5" s="30"/>
      <c r="IB5" s="30"/>
      <c r="IC5" s="30"/>
      <c r="ID5" s="30"/>
      <c r="IE5" s="30"/>
      <c r="IF5" s="30"/>
      <c r="IG5" s="30"/>
      <c r="IH5" s="30"/>
      <c r="II5" s="30"/>
      <c r="IJ5" s="30"/>
      <c r="IK5" s="30"/>
      <c r="IL5" s="30"/>
      <c r="IM5" s="30"/>
      <c r="IN5" s="30"/>
      <c r="IO5" s="30"/>
      <c r="IP5" s="30"/>
      <c r="IQ5" s="30"/>
      <c r="IR5" s="30"/>
      <c r="IS5" s="30"/>
      <c r="IT5" s="30"/>
      <c r="IU5" s="30"/>
      <c r="IV5" s="30"/>
    </row>
    <row r="6" spans="1:256" s="31" customFormat="1" ht="15.75" x14ac:dyDescent="0.25">
      <c r="A6" s="30"/>
      <c r="B6" s="30"/>
      <c r="C6" s="30"/>
      <c r="D6" s="32"/>
      <c r="E6" s="32"/>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c r="IV6" s="30"/>
    </row>
    <row r="7" spans="1:256" s="34" customFormat="1" ht="15.75" x14ac:dyDescent="0.2">
      <c r="A7" s="67" t="s">
        <v>209</v>
      </c>
      <c r="B7" s="64" t="s">
        <v>231</v>
      </c>
      <c r="C7" s="65"/>
      <c r="D7" s="36"/>
      <c r="E7" s="36"/>
      <c r="F7" s="37"/>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c r="BX7" s="33"/>
      <c r="BY7" s="33"/>
      <c r="BZ7" s="33"/>
      <c r="CA7" s="33"/>
      <c r="CB7" s="33"/>
      <c r="CC7" s="33"/>
      <c r="CD7" s="33"/>
      <c r="CE7" s="33"/>
      <c r="CF7" s="33"/>
      <c r="CG7" s="33"/>
      <c r="CH7" s="33"/>
      <c r="CI7" s="33"/>
      <c r="CJ7" s="33"/>
      <c r="CK7" s="33"/>
      <c r="CL7" s="33"/>
      <c r="CM7" s="33"/>
      <c r="CN7" s="33"/>
      <c r="CO7" s="33"/>
      <c r="CP7" s="33"/>
      <c r="CQ7" s="33"/>
      <c r="CR7" s="33"/>
      <c r="CS7" s="33"/>
      <c r="CT7" s="33"/>
      <c r="CU7" s="33"/>
      <c r="CV7" s="33"/>
      <c r="CW7" s="33"/>
      <c r="CX7" s="33"/>
      <c r="CY7" s="33"/>
      <c r="CZ7" s="33"/>
      <c r="DA7" s="33"/>
      <c r="DB7" s="33"/>
      <c r="DC7" s="33"/>
      <c r="DD7" s="33"/>
      <c r="DE7" s="33"/>
      <c r="DF7" s="33"/>
      <c r="DG7" s="33"/>
      <c r="DH7" s="33"/>
      <c r="DI7" s="33"/>
      <c r="DJ7" s="33"/>
      <c r="DK7" s="33"/>
      <c r="DL7" s="33"/>
      <c r="DM7" s="33"/>
      <c r="DN7" s="33"/>
      <c r="DO7" s="33"/>
      <c r="DP7" s="33"/>
      <c r="DQ7" s="33"/>
      <c r="DR7" s="33"/>
      <c r="DS7" s="33"/>
      <c r="DT7" s="33"/>
      <c r="DU7" s="33"/>
      <c r="DV7" s="33"/>
      <c r="DW7" s="33"/>
      <c r="DX7" s="33"/>
      <c r="DY7" s="33"/>
      <c r="DZ7" s="33"/>
      <c r="EA7" s="33"/>
      <c r="EB7" s="33"/>
      <c r="EC7" s="33"/>
      <c r="ED7" s="33"/>
      <c r="EE7" s="33"/>
      <c r="EF7" s="33"/>
      <c r="EG7" s="33"/>
      <c r="EH7" s="33"/>
      <c r="EI7" s="33"/>
      <c r="EJ7" s="33"/>
      <c r="EK7" s="33"/>
      <c r="EL7" s="33"/>
      <c r="EM7" s="33"/>
      <c r="EN7" s="33"/>
      <c r="EO7" s="33"/>
      <c r="EP7" s="33"/>
      <c r="EQ7" s="33"/>
      <c r="ER7" s="33"/>
      <c r="ES7" s="33"/>
      <c r="ET7" s="33"/>
      <c r="EU7" s="33"/>
      <c r="EV7" s="33"/>
      <c r="EW7" s="33"/>
      <c r="EX7" s="33"/>
      <c r="EY7" s="33"/>
      <c r="EZ7" s="33"/>
      <c r="FA7" s="33"/>
      <c r="FB7" s="33"/>
      <c r="FC7" s="33"/>
      <c r="FD7" s="33"/>
      <c r="FE7" s="33"/>
      <c r="FF7" s="33"/>
      <c r="FG7" s="33"/>
      <c r="FH7" s="33"/>
      <c r="FI7" s="33"/>
      <c r="FJ7" s="33"/>
      <c r="FK7" s="33"/>
      <c r="FL7" s="33"/>
      <c r="FM7" s="33"/>
      <c r="FN7" s="33"/>
      <c r="FO7" s="33"/>
      <c r="FP7" s="33"/>
      <c r="FQ7" s="33"/>
      <c r="FR7" s="33"/>
      <c r="FS7" s="33"/>
      <c r="FT7" s="33"/>
      <c r="FU7" s="33"/>
      <c r="FV7" s="33"/>
      <c r="FW7" s="33"/>
      <c r="FX7" s="33"/>
      <c r="FY7" s="33"/>
      <c r="FZ7" s="33"/>
      <c r="GA7" s="33"/>
      <c r="GB7" s="33"/>
      <c r="GC7" s="33"/>
      <c r="GD7" s="33"/>
      <c r="GE7" s="33"/>
      <c r="GF7" s="33"/>
      <c r="GG7" s="33"/>
      <c r="GH7" s="33"/>
      <c r="GI7" s="33"/>
      <c r="GJ7" s="33"/>
      <c r="GK7" s="33"/>
      <c r="GL7" s="33"/>
      <c r="GM7" s="33"/>
      <c r="GN7" s="33"/>
      <c r="GO7" s="33"/>
      <c r="GP7" s="33"/>
      <c r="GQ7" s="33"/>
      <c r="GR7" s="33"/>
      <c r="GS7" s="33"/>
      <c r="GT7" s="33"/>
      <c r="GU7" s="33"/>
      <c r="GV7" s="33"/>
      <c r="GW7" s="33"/>
      <c r="GX7" s="33"/>
      <c r="GY7" s="33"/>
      <c r="GZ7" s="33"/>
      <c r="HA7" s="33"/>
      <c r="HB7" s="33"/>
      <c r="HC7" s="33"/>
      <c r="HD7" s="33"/>
      <c r="HE7" s="33"/>
      <c r="HF7" s="33"/>
      <c r="HG7" s="33"/>
      <c r="HH7" s="33"/>
      <c r="HI7" s="33"/>
      <c r="HJ7" s="33"/>
      <c r="HK7" s="33"/>
      <c r="HL7" s="33"/>
      <c r="HM7" s="33"/>
      <c r="HN7" s="33"/>
      <c r="HO7" s="33"/>
      <c r="HP7" s="33"/>
      <c r="HQ7" s="33"/>
      <c r="HR7" s="33"/>
      <c r="HS7" s="33"/>
      <c r="HT7" s="33"/>
      <c r="HU7" s="33"/>
      <c r="HV7" s="33"/>
      <c r="HW7" s="33"/>
      <c r="HX7" s="33"/>
      <c r="HY7" s="33"/>
      <c r="HZ7" s="33"/>
      <c r="IA7" s="33"/>
      <c r="IB7" s="33"/>
      <c r="IC7" s="33"/>
      <c r="ID7" s="33"/>
      <c r="IE7" s="33"/>
      <c r="IF7" s="33"/>
      <c r="IG7" s="33"/>
      <c r="IH7" s="33"/>
      <c r="II7" s="33"/>
      <c r="IJ7" s="33"/>
      <c r="IK7" s="33"/>
      <c r="IL7" s="33"/>
      <c r="IM7" s="33"/>
      <c r="IN7" s="33"/>
      <c r="IO7" s="33"/>
      <c r="IP7" s="33"/>
      <c r="IQ7" s="33"/>
      <c r="IR7" s="33"/>
      <c r="IS7" s="33"/>
      <c r="IT7" s="33"/>
      <c r="IU7" s="33"/>
      <c r="IV7" s="33"/>
    </row>
    <row r="8" spans="1:256" s="31" customFormat="1" ht="15.75" x14ac:dyDescent="0.2">
      <c r="A8" s="8"/>
      <c r="B8" s="9"/>
      <c r="C8" s="10"/>
      <c r="D8" s="11"/>
      <c r="E8" s="11"/>
      <c r="F8" s="11"/>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c r="BI8" s="30"/>
      <c r="BJ8" s="30"/>
      <c r="BK8" s="30"/>
      <c r="BL8" s="30"/>
      <c r="BM8" s="30"/>
      <c r="BN8" s="30"/>
      <c r="BO8" s="30"/>
      <c r="BP8" s="30"/>
      <c r="BQ8" s="30"/>
      <c r="BR8" s="30"/>
      <c r="BS8" s="30"/>
      <c r="BT8" s="30"/>
      <c r="BU8" s="30"/>
      <c r="BV8" s="30"/>
      <c r="BW8" s="30"/>
      <c r="BX8" s="30"/>
      <c r="BY8" s="30"/>
      <c r="BZ8" s="30"/>
      <c r="CA8" s="30"/>
      <c r="CB8" s="30"/>
      <c r="CC8" s="30"/>
      <c r="CD8" s="30"/>
      <c r="CE8" s="30"/>
      <c r="CF8" s="30"/>
      <c r="CG8" s="30"/>
      <c r="CH8" s="30"/>
      <c r="CI8" s="30"/>
      <c r="CJ8" s="30"/>
      <c r="CK8" s="30"/>
      <c r="CL8" s="30"/>
      <c r="CM8" s="30"/>
      <c r="CN8" s="30"/>
      <c r="CO8" s="30"/>
      <c r="CP8" s="30"/>
      <c r="CQ8" s="30"/>
      <c r="CR8" s="30"/>
      <c r="CS8" s="30"/>
      <c r="CT8" s="30"/>
      <c r="CU8" s="30"/>
      <c r="CV8" s="30"/>
      <c r="CW8" s="30"/>
      <c r="CX8" s="30"/>
      <c r="CY8" s="30"/>
      <c r="CZ8" s="30"/>
      <c r="DA8" s="30"/>
      <c r="DB8" s="30"/>
      <c r="DC8" s="30"/>
      <c r="DD8" s="30"/>
      <c r="DE8" s="30"/>
      <c r="DF8" s="30"/>
      <c r="DG8" s="30"/>
      <c r="DH8" s="30"/>
      <c r="DI8" s="30"/>
      <c r="DJ8" s="30"/>
      <c r="DK8" s="30"/>
      <c r="DL8" s="30"/>
      <c r="DM8" s="30"/>
      <c r="DN8" s="30"/>
      <c r="DO8" s="30"/>
      <c r="DP8" s="30"/>
      <c r="DQ8" s="30"/>
      <c r="DR8" s="30"/>
      <c r="DS8" s="30"/>
      <c r="DT8" s="30"/>
      <c r="DU8" s="30"/>
      <c r="DV8" s="30"/>
      <c r="DW8" s="30"/>
      <c r="DX8" s="30"/>
      <c r="DY8" s="30"/>
      <c r="DZ8" s="30"/>
      <c r="EA8" s="30"/>
      <c r="EB8" s="30"/>
      <c r="EC8" s="30"/>
      <c r="ED8" s="30"/>
      <c r="EE8" s="30"/>
      <c r="EF8" s="30"/>
      <c r="EG8" s="30"/>
      <c r="EH8" s="30"/>
      <c r="EI8" s="30"/>
      <c r="EJ8" s="30"/>
      <c r="EK8" s="30"/>
      <c r="EL8" s="30"/>
      <c r="EM8" s="30"/>
      <c r="EN8" s="30"/>
      <c r="EO8" s="30"/>
      <c r="EP8" s="30"/>
      <c r="EQ8" s="30"/>
      <c r="ER8" s="30"/>
      <c r="ES8" s="30"/>
      <c r="ET8" s="30"/>
      <c r="EU8" s="30"/>
      <c r="EV8" s="30"/>
      <c r="EW8" s="30"/>
      <c r="EX8" s="30"/>
      <c r="EY8" s="30"/>
      <c r="EZ8" s="30"/>
      <c r="FA8" s="30"/>
      <c r="FB8" s="30"/>
      <c r="FC8" s="30"/>
      <c r="FD8" s="30"/>
      <c r="FE8" s="30"/>
      <c r="FF8" s="30"/>
      <c r="FG8" s="30"/>
      <c r="FH8" s="30"/>
      <c r="FI8" s="30"/>
      <c r="FJ8" s="30"/>
      <c r="FK8" s="30"/>
      <c r="FL8" s="30"/>
      <c r="FM8" s="30"/>
      <c r="FN8" s="30"/>
      <c r="FO8" s="30"/>
      <c r="FP8" s="30"/>
      <c r="FQ8" s="30"/>
      <c r="FR8" s="30"/>
      <c r="FS8" s="30"/>
      <c r="FT8" s="30"/>
      <c r="FU8" s="30"/>
      <c r="FV8" s="30"/>
      <c r="FW8" s="30"/>
      <c r="FX8" s="30"/>
      <c r="FY8" s="30"/>
      <c r="FZ8" s="30"/>
      <c r="GA8" s="30"/>
      <c r="GB8" s="30"/>
      <c r="GC8" s="30"/>
      <c r="GD8" s="30"/>
      <c r="GE8" s="30"/>
      <c r="GF8" s="30"/>
      <c r="GG8" s="30"/>
      <c r="GH8" s="30"/>
      <c r="GI8" s="30"/>
      <c r="GJ8" s="30"/>
      <c r="GK8" s="30"/>
      <c r="GL8" s="30"/>
      <c r="GM8" s="30"/>
      <c r="GN8" s="30"/>
      <c r="GO8" s="30"/>
      <c r="GP8" s="30"/>
      <c r="GQ8" s="30"/>
      <c r="GR8" s="30"/>
      <c r="GS8" s="30"/>
      <c r="GT8" s="30"/>
      <c r="GU8" s="30"/>
      <c r="GV8" s="30"/>
      <c r="GW8" s="30"/>
      <c r="GX8" s="30"/>
      <c r="GY8" s="30"/>
      <c r="GZ8" s="30"/>
      <c r="HA8" s="30"/>
      <c r="HB8" s="30"/>
      <c r="HC8" s="30"/>
      <c r="HD8" s="30"/>
      <c r="HE8" s="30"/>
      <c r="HF8" s="30"/>
      <c r="HG8" s="30"/>
      <c r="HH8" s="30"/>
      <c r="HI8" s="30"/>
      <c r="HJ8" s="30"/>
      <c r="HK8" s="30"/>
      <c r="HL8" s="30"/>
      <c r="HM8" s="30"/>
      <c r="HN8" s="30"/>
      <c r="HO8" s="30"/>
      <c r="HP8" s="30"/>
      <c r="HQ8" s="30"/>
      <c r="HR8" s="30"/>
      <c r="HS8" s="30"/>
      <c r="HT8" s="30"/>
      <c r="HU8" s="30"/>
      <c r="HV8" s="30"/>
      <c r="HW8" s="30"/>
      <c r="HX8" s="30"/>
      <c r="HY8" s="30"/>
      <c r="HZ8" s="30"/>
      <c r="IA8" s="30"/>
      <c r="IB8" s="30"/>
      <c r="IC8" s="30"/>
      <c r="ID8" s="30"/>
      <c r="IE8" s="30"/>
      <c r="IF8" s="30"/>
      <c r="IG8" s="30"/>
      <c r="IH8" s="30"/>
      <c r="II8" s="30"/>
      <c r="IJ8" s="30"/>
      <c r="IK8" s="30"/>
      <c r="IL8" s="30"/>
      <c r="IM8" s="30"/>
      <c r="IN8" s="30"/>
      <c r="IO8" s="30"/>
      <c r="IP8" s="30"/>
      <c r="IQ8" s="30"/>
      <c r="IR8" s="30"/>
      <c r="IS8" s="30"/>
      <c r="IT8" s="30"/>
      <c r="IU8" s="30"/>
      <c r="IV8" s="30"/>
    </row>
    <row r="9" spans="1:256" s="31" customFormat="1" ht="57.75" customHeight="1" x14ac:dyDescent="0.2">
      <c r="A9" s="12">
        <v>1</v>
      </c>
      <c r="B9" s="13" t="s">
        <v>31</v>
      </c>
      <c r="C9" s="14"/>
      <c r="D9" s="15"/>
      <c r="E9" s="15"/>
      <c r="F9" s="15"/>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c r="BO9" s="30"/>
      <c r="BP9" s="30"/>
      <c r="BQ9" s="30"/>
      <c r="BR9" s="30"/>
      <c r="BS9" s="30"/>
      <c r="BT9" s="30"/>
      <c r="BU9" s="30"/>
      <c r="BV9" s="30"/>
      <c r="BW9" s="30"/>
      <c r="BX9" s="30"/>
      <c r="BY9" s="30"/>
      <c r="BZ9" s="30"/>
      <c r="CA9" s="30"/>
      <c r="CB9" s="30"/>
      <c r="CC9" s="30"/>
      <c r="CD9" s="30"/>
      <c r="CE9" s="30"/>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30"/>
      <c r="DR9" s="30"/>
      <c r="DS9" s="30"/>
      <c r="DT9" s="30"/>
      <c r="DU9" s="30"/>
      <c r="DV9" s="30"/>
      <c r="DW9" s="30"/>
      <c r="DX9" s="30"/>
      <c r="DY9" s="30"/>
      <c r="DZ9" s="30"/>
      <c r="EA9" s="30"/>
      <c r="EB9" s="30"/>
      <c r="EC9" s="30"/>
      <c r="ED9" s="30"/>
      <c r="EE9" s="30"/>
      <c r="EF9" s="30"/>
      <c r="EG9" s="30"/>
      <c r="EH9" s="30"/>
      <c r="EI9" s="30"/>
      <c r="EJ9" s="30"/>
      <c r="EK9" s="30"/>
      <c r="EL9" s="30"/>
      <c r="EM9" s="30"/>
      <c r="EN9" s="30"/>
      <c r="EO9" s="30"/>
      <c r="EP9" s="30"/>
      <c r="EQ9" s="30"/>
      <c r="ER9" s="30"/>
      <c r="ES9" s="30"/>
      <c r="ET9" s="30"/>
      <c r="EU9" s="30"/>
      <c r="EV9" s="30"/>
      <c r="EW9" s="30"/>
      <c r="EX9" s="30"/>
      <c r="EY9" s="30"/>
      <c r="EZ9" s="30"/>
      <c r="FA9" s="30"/>
      <c r="FB9" s="30"/>
      <c r="FC9" s="30"/>
      <c r="FD9" s="30"/>
      <c r="FE9" s="30"/>
      <c r="FF9" s="30"/>
      <c r="FG9" s="30"/>
      <c r="FH9" s="30"/>
      <c r="FI9" s="30"/>
      <c r="FJ9" s="30"/>
      <c r="FK9" s="30"/>
      <c r="FL9" s="30"/>
      <c r="FM9" s="30"/>
      <c r="FN9" s="30"/>
      <c r="FO9" s="30"/>
      <c r="FP9" s="30"/>
      <c r="FQ9" s="30"/>
      <c r="FR9" s="30"/>
      <c r="FS9" s="30"/>
      <c r="FT9" s="30"/>
      <c r="FU9" s="30"/>
      <c r="FV9" s="30"/>
      <c r="FW9" s="30"/>
      <c r="FX9" s="30"/>
      <c r="FY9" s="30"/>
      <c r="FZ9" s="30"/>
      <c r="GA9" s="30"/>
      <c r="GB9" s="30"/>
      <c r="GC9" s="30"/>
      <c r="GD9" s="30"/>
      <c r="GE9" s="30"/>
      <c r="GF9" s="30"/>
      <c r="GG9" s="30"/>
      <c r="GH9" s="30"/>
      <c r="GI9" s="30"/>
      <c r="GJ9" s="30"/>
      <c r="GK9" s="30"/>
      <c r="GL9" s="30"/>
      <c r="GM9" s="30"/>
      <c r="GN9" s="30"/>
      <c r="GO9" s="30"/>
      <c r="GP9" s="30"/>
      <c r="GQ9" s="30"/>
      <c r="GR9" s="30"/>
      <c r="GS9" s="30"/>
      <c r="GT9" s="30"/>
      <c r="GU9" s="30"/>
      <c r="GV9" s="30"/>
      <c r="GW9" s="30"/>
      <c r="GX9" s="30"/>
      <c r="GY9" s="30"/>
      <c r="GZ9" s="30"/>
      <c r="HA9" s="30"/>
      <c r="HB9" s="30"/>
      <c r="HC9" s="30"/>
      <c r="HD9" s="30"/>
      <c r="HE9" s="30"/>
      <c r="HF9" s="30"/>
      <c r="HG9" s="30"/>
      <c r="HH9" s="30"/>
      <c r="HI9" s="30"/>
      <c r="HJ9" s="30"/>
      <c r="HK9" s="30"/>
      <c r="HL9" s="30"/>
      <c r="HM9" s="30"/>
      <c r="HN9" s="30"/>
      <c r="HO9" s="30"/>
      <c r="HP9" s="30"/>
      <c r="HQ9" s="30"/>
      <c r="HR9" s="30"/>
      <c r="HS9" s="30"/>
      <c r="HT9" s="30"/>
      <c r="HU9" s="30"/>
      <c r="HV9" s="30"/>
      <c r="HW9" s="30"/>
      <c r="HX9" s="30"/>
      <c r="HY9" s="30"/>
      <c r="HZ9" s="30"/>
      <c r="IA9" s="30"/>
      <c r="IB9" s="30"/>
      <c r="IC9" s="30"/>
      <c r="ID9" s="30"/>
      <c r="IE9" s="30"/>
      <c r="IF9" s="30"/>
      <c r="IG9" s="30"/>
      <c r="IH9" s="30"/>
      <c r="II9" s="30"/>
      <c r="IJ9" s="30"/>
      <c r="IK9" s="30"/>
      <c r="IL9" s="30"/>
      <c r="IM9" s="30"/>
      <c r="IN9" s="30"/>
      <c r="IO9" s="30"/>
      <c r="IP9" s="30"/>
      <c r="IQ9" s="30"/>
      <c r="IR9" s="30"/>
      <c r="IS9" s="30"/>
      <c r="IT9" s="30"/>
      <c r="IU9" s="30"/>
      <c r="IV9" s="30"/>
    </row>
    <row r="10" spans="1:256" s="31" customFormat="1" ht="15.75" x14ac:dyDescent="0.2">
      <c r="A10" s="12"/>
      <c r="B10" s="13" t="s">
        <v>32</v>
      </c>
      <c r="C10" s="14" t="s">
        <v>5</v>
      </c>
      <c r="D10" s="15">
        <f>1*4+0.6*4</f>
        <v>6.4</v>
      </c>
      <c r="E10" s="15"/>
      <c r="F10" s="15">
        <f>D10*E10</f>
        <v>0</v>
      </c>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c r="BZ10" s="30"/>
      <c r="CA10" s="30"/>
      <c r="CB10" s="30"/>
      <c r="CC10" s="30"/>
      <c r="CD10" s="30"/>
      <c r="CE10" s="30"/>
      <c r="CF10" s="30"/>
      <c r="CG10" s="30"/>
      <c r="CH10" s="30"/>
      <c r="CI10" s="30"/>
      <c r="CJ10" s="30"/>
      <c r="CK10" s="30"/>
      <c r="CL10" s="30"/>
      <c r="CM10" s="30"/>
      <c r="CN10" s="30"/>
      <c r="CO10" s="30"/>
      <c r="CP10" s="30"/>
      <c r="CQ10" s="30"/>
      <c r="CR10" s="30"/>
      <c r="CS10" s="30"/>
      <c r="CT10" s="30"/>
      <c r="CU10" s="30"/>
      <c r="CV10" s="30"/>
      <c r="CW10" s="30"/>
      <c r="CX10" s="30"/>
      <c r="CY10" s="30"/>
      <c r="CZ10" s="30"/>
      <c r="DA10" s="30"/>
      <c r="DB10" s="30"/>
      <c r="DC10" s="30"/>
      <c r="DD10" s="30"/>
      <c r="DE10" s="30"/>
      <c r="DF10" s="30"/>
      <c r="DG10" s="30"/>
      <c r="DH10" s="30"/>
      <c r="DI10" s="30"/>
      <c r="DJ10" s="30"/>
      <c r="DK10" s="30"/>
      <c r="DL10" s="30"/>
      <c r="DM10" s="30"/>
      <c r="DN10" s="30"/>
      <c r="DO10" s="30"/>
      <c r="DP10" s="30"/>
      <c r="DQ10" s="30"/>
      <c r="DR10" s="30"/>
      <c r="DS10" s="30"/>
      <c r="DT10" s="30"/>
      <c r="DU10" s="30"/>
      <c r="DV10" s="30"/>
      <c r="DW10" s="30"/>
      <c r="DX10" s="30"/>
      <c r="DY10" s="30"/>
      <c r="DZ10" s="30"/>
      <c r="EA10" s="30"/>
      <c r="EB10" s="30"/>
      <c r="EC10" s="30"/>
      <c r="ED10" s="30"/>
      <c r="EE10" s="30"/>
      <c r="EF10" s="30"/>
      <c r="EG10" s="30"/>
      <c r="EH10" s="30"/>
      <c r="EI10" s="30"/>
      <c r="EJ10" s="30"/>
      <c r="EK10" s="30"/>
      <c r="EL10" s="30"/>
      <c r="EM10" s="30"/>
      <c r="EN10" s="30"/>
      <c r="EO10" s="30"/>
      <c r="EP10" s="30"/>
      <c r="EQ10" s="30"/>
      <c r="ER10" s="30"/>
      <c r="ES10" s="30"/>
      <c r="ET10" s="30"/>
      <c r="EU10" s="30"/>
      <c r="EV10" s="30"/>
      <c r="EW10" s="30"/>
      <c r="EX10" s="30"/>
      <c r="EY10" s="30"/>
      <c r="EZ10" s="30"/>
      <c r="FA10" s="30"/>
      <c r="FB10" s="30"/>
      <c r="FC10" s="30"/>
      <c r="FD10" s="30"/>
      <c r="FE10" s="30"/>
      <c r="FF10" s="30"/>
      <c r="FG10" s="30"/>
      <c r="FH10" s="30"/>
      <c r="FI10" s="30"/>
      <c r="FJ10" s="30"/>
      <c r="FK10" s="30"/>
      <c r="FL10" s="30"/>
      <c r="FM10" s="30"/>
      <c r="FN10" s="30"/>
      <c r="FO10" s="30"/>
      <c r="FP10" s="30"/>
      <c r="FQ10" s="30"/>
      <c r="FR10" s="30"/>
      <c r="FS10" s="30"/>
      <c r="FT10" s="30"/>
      <c r="FU10" s="30"/>
      <c r="FV10" s="30"/>
      <c r="FW10" s="30"/>
      <c r="FX10" s="30"/>
      <c r="FY10" s="30"/>
      <c r="FZ10" s="30"/>
      <c r="GA10" s="30"/>
      <c r="GB10" s="30"/>
      <c r="GC10" s="30"/>
      <c r="GD10" s="30"/>
      <c r="GE10" s="30"/>
      <c r="GF10" s="30"/>
      <c r="GG10" s="30"/>
      <c r="GH10" s="30"/>
      <c r="GI10" s="30"/>
      <c r="GJ10" s="30"/>
      <c r="GK10" s="30"/>
      <c r="GL10" s="30"/>
      <c r="GM10" s="30"/>
      <c r="GN10" s="30"/>
      <c r="GO10" s="30"/>
      <c r="GP10" s="30"/>
      <c r="GQ10" s="30"/>
      <c r="GR10" s="30"/>
      <c r="GS10" s="30"/>
      <c r="GT10" s="30"/>
      <c r="GU10" s="30"/>
      <c r="GV10" s="30"/>
      <c r="GW10" s="30"/>
      <c r="GX10" s="30"/>
      <c r="GY10" s="30"/>
      <c r="GZ10" s="30"/>
      <c r="HA10" s="30"/>
      <c r="HB10" s="30"/>
      <c r="HC10" s="30"/>
      <c r="HD10" s="30"/>
      <c r="HE10" s="30"/>
      <c r="HF10" s="30"/>
      <c r="HG10" s="30"/>
      <c r="HH10" s="30"/>
      <c r="HI10" s="30"/>
      <c r="HJ10" s="30"/>
      <c r="HK10" s="30"/>
      <c r="HL10" s="30"/>
      <c r="HM10" s="30"/>
      <c r="HN10" s="30"/>
      <c r="HO10" s="30"/>
      <c r="HP10" s="30"/>
      <c r="HQ10" s="30"/>
      <c r="HR10" s="30"/>
      <c r="HS10" s="30"/>
      <c r="HT10" s="30"/>
      <c r="HU10" s="30"/>
      <c r="HV10" s="30"/>
      <c r="HW10" s="30"/>
      <c r="HX10" s="30"/>
      <c r="HY10" s="30"/>
      <c r="HZ10" s="30"/>
      <c r="IA10" s="30"/>
      <c r="IB10" s="30"/>
      <c r="IC10" s="30"/>
      <c r="ID10" s="30"/>
      <c r="IE10" s="30"/>
      <c r="IF10" s="30"/>
      <c r="IG10" s="30"/>
      <c r="IH10" s="30"/>
      <c r="II10" s="30"/>
      <c r="IJ10" s="30"/>
      <c r="IK10" s="30"/>
      <c r="IL10" s="30"/>
      <c r="IM10" s="30"/>
      <c r="IN10" s="30"/>
      <c r="IO10" s="30"/>
      <c r="IP10" s="30"/>
      <c r="IQ10" s="30"/>
      <c r="IR10" s="30"/>
      <c r="IS10" s="30"/>
      <c r="IT10" s="30"/>
      <c r="IU10" s="30"/>
      <c r="IV10" s="30"/>
    </row>
    <row r="11" spans="1:256" s="31" customFormat="1" ht="15.75" x14ac:dyDescent="0.2">
      <c r="A11" s="12"/>
      <c r="B11" s="13"/>
      <c r="C11" s="14"/>
      <c r="D11" s="15"/>
      <c r="E11" s="15"/>
      <c r="F11" s="15"/>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c r="CQ11" s="30"/>
      <c r="CR11" s="30"/>
      <c r="CS11" s="30"/>
      <c r="CT11" s="30"/>
      <c r="CU11" s="30"/>
      <c r="CV11" s="30"/>
      <c r="CW11" s="30"/>
      <c r="CX11" s="30"/>
      <c r="CY11" s="30"/>
      <c r="CZ11" s="30"/>
      <c r="DA11" s="30"/>
      <c r="DB11" s="30"/>
      <c r="DC11" s="30"/>
      <c r="DD11" s="30"/>
      <c r="DE11" s="30"/>
      <c r="DF11" s="30"/>
      <c r="DG11" s="30"/>
      <c r="DH11" s="30"/>
      <c r="DI11" s="30"/>
      <c r="DJ11" s="30"/>
      <c r="DK11" s="30"/>
      <c r="DL11" s="30"/>
      <c r="DM11" s="30"/>
      <c r="DN11" s="30"/>
      <c r="DO11" s="30"/>
      <c r="DP11" s="30"/>
      <c r="DQ11" s="30"/>
      <c r="DR11" s="30"/>
      <c r="DS11" s="30"/>
      <c r="DT11" s="30"/>
      <c r="DU11" s="30"/>
      <c r="DV11" s="30"/>
      <c r="DW11" s="30"/>
      <c r="DX11" s="30"/>
      <c r="DY11" s="30"/>
      <c r="DZ11" s="30"/>
      <c r="EA11" s="30"/>
      <c r="EB11" s="30"/>
      <c r="EC11" s="30"/>
      <c r="ED11" s="30"/>
      <c r="EE11" s="30"/>
      <c r="EF11" s="30"/>
      <c r="EG11" s="30"/>
      <c r="EH11" s="30"/>
      <c r="EI11" s="30"/>
      <c r="EJ11" s="30"/>
      <c r="EK11" s="30"/>
      <c r="EL11" s="30"/>
      <c r="EM11" s="30"/>
      <c r="EN11" s="30"/>
      <c r="EO11" s="30"/>
      <c r="EP11" s="30"/>
      <c r="EQ11" s="30"/>
      <c r="ER11" s="30"/>
      <c r="ES11" s="30"/>
      <c r="ET11" s="30"/>
      <c r="EU11" s="30"/>
      <c r="EV11" s="30"/>
      <c r="EW11" s="30"/>
      <c r="EX11" s="30"/>
      <c r="EY11" s="30"/>
      <c r="EZ11" s="30"/>
      <c r="FA11" s="30"/>
      <c r="FB11" s="30"/>
      <c r="FC11" s="30"/>
      <c r="FD11" s="30"/>
      <c r="FE11" s="30"/>
      <c r="FF11" s="30"/>
      <c r="FG11" s="30"/>
      <c r="FH11" s="30"/>
      <c r="FI11" s="30"/>
      <c r="FJ11" s="30"/>
      <c r="FK11" s="30"/>
      <c r="FL11" s="30"/>
      <c r="FM11" s="30"/>
      <c r="FN11" s="30"/>
      <c r="FO11" s="30"/>
      <c r="FP11" s="30"/>
      <c r="FQ11" s="30"/>
      <c r="FR11" s="30"/>
      <c r="FS11" s="30"/>
      <c r="FT11" s="30"/>
      <c r="FU11" s="30"/>
      <c r="FV11" s="30"/>
      <c r="FW11" s="30"/>
      <c r="FX11" s="30"/>
      <c r="FY11" s="30"/>
      <c r="FZ11" s="30"/>
      <c r="GA11" s="30"/>
      <c r="GB11" s="30"/>
      <c r="GC11" s="30"/>
      <c r="GD11" s="30"/>
      <c r="GE11" s="30"/>
      <c r="GF11" s="30"/>
      <c r="GG11" s="30"/>
      <c r="GH11" s="30"/>
      <c r="GI11" s="30"/>
      <c r="GJ11" s="30"/>
      <c r="GK11" s="30"/>
      <c r="GL11" s="30"/>
      <c r="GM11" s="30"/>
      <c r="GN11" s="30"/>
      <c r="GO11" s="30"/>
      <c r="GP11" s="30"/>
      <c r="GQ11" s="30"/>
      <c r="GR11" s="30"/>
      <c r="GS11" s="30"/>
      <c r="GT11" s="30"/>
      <c r="GU11" s="30"/>
      <c r="GV11" s="30"/>
      <c r="GW11" s="30"/>
      <c r="GX11" s="30"/>
      <c r="GY11" s="30"/>
      <c r="GZ11" s="30"/>
      <c r="HA11" s="30"/>
      <c r="HB11" s="30"/>
      <c r="HC11" s="30"/>
      <c r="HD11" s="30"/>
      <c r="HE11" s="30"/>
      <c r="HF11" s="30"/>
      <c r="HG11" s="30"/>
      <c r="HH11" s="30"/>
      <c r="HI11" s="30"/>
      <c r="HJ11" s="30"/>
      <c r="HK11" s="30"/>
      <c r="HL11" s="30"/>
      <c r="HM11" s="30"/>
      <c r="HN11" s="30"/>
      <c r="HO11" s="30"/>
      <c r="HP11" s="30"/>
      <c r="HQ11" s="30"/>
      <c r="HR11" s="30"/>
      <c r="HS11" s="30"/>
      <c r="HT11" s="30"/>
      <c r="HU11" s="30"/>
      <c r="HV11" s="30"/>
      <c r="HW11" s="30"/>
      <c r="HX11" s="30"/>
      <c r="HY11" s="30"/>
      <c r="HZ11" s="30"/>
      <c r="IA11" s="30"/>
      <c r="IB11" s="30"/>
      <c r="IC11" s="30"/>
      <c r="ID11" s="30"/>
      <c r="IE11" s="30"/>
      <c r="IF11" s="30"/>
      <c r="IG11" s="30"/>
      <c r="IH11" s="30"/>
      <c r="II11" s="30"/>
      <c r="IJ11" s="30"/>
      <c r="IK11" s="30"/>
      <c r="IL11" s="30"/>
      <c r="IM11" s="30"/>
      <c r="IN11" s="30"/>
      <c r="IO11" s="30"/>
      <c r="IP11" s="30"/>
      <c r="IQ11" s="30"/>
      <c r="IR11" s="30"/>
      <c r="IS11" s="30"/>
      <c r="IT11" s="30"/>
      <c r="IU11" s="30"/>
      <c r="IV11" s="30"/>
    </row>
    <row r="12" spans="1:256" s="31" customFormat="1" ht="156.75" customHeight="1" x14ac:dyDescent="0.2">
      <c r="A12" s="12">
        <v>2</v>
      </c>
      <c r="B12" s="13" t="s">
        <v>131</v>
      </c>
      <c r="C12" s="14"/>
      <c r="D12" s="15"/>
      <c r="E12" s="15"/>
      <c r="F12" s="15"/>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0"/>
      <c r="BY12" s="30"/>
      <c r="BZ12" s="30"/>
      <c r="CA12" s="30"/>
      <c r="CB12" s="30"/>
      <c r="CC12" s="30"/>
      <c r="CD12" s="30"/>
      <c r="CE12" s="30"/>
      <c r="CF12" s="30"/>
      <c r="CG12" s="30"/>
      <c r="CH12" s="30"/>
      <c r="CI12" s="30"/>
      <c r="CJ12" s="30"/>
      <c r="CK12" s="30"/>
      <c r="CL12" s="30"/>
      <c r="CM12" s="30"/>
      <c r="CN12" s="30"/>
      <c r="CO12" s="30"/>
      <c r="CP12" s="30"/>
      <c r="CQ12" s="30"/>
      <c r="CR12" s="30"/>
      <c r="CS12" s="30"/>
      <c r="CT12" s="30"/>
      <c r="CU12" s="30"/>
      <c r="CV12" s="30"/>
      <c r="CW12" s="30"/>
      <c r="CX12" s="30"/>
      <c r="CY12" s="30"/>
      <c r="CZ12" s="30"/>
      <c r="DA12" s="30"/>
      <c r="DB12" s="30"/>
      <c r="DC12" s="30"/>
      <c r="DD12" s="30"/>
      <c r="DE12" s="30"/>
      <c r="DF12" s="30"/>
      <c r="DG12" s="30"/>
      <c r="DH12" s="30"/>
      <c r="DI12" s="30"/>
      <c r="DJ12" s="30"/>
      <c r="DK12" s="30"/>
      <c r="DL12" s="30"/>
      <c r="DM12" s="30"/>
      <c r="DN12" s="30"/>
      <c r="DO12" s="30"/>
      <c r="DP12" s="30"/>
      <c r="DQ12" s="30"/>
      <c r="DR12" s="30"/>
      <c r="DS12" s="30"/>
      <c r="DT12" s="30"/>
      <c r="DU12" s="30"/>
      <c r="DV12" s="30"/>
      <c r="DW12" s="30"/>
      <c r="DX12" s="30"/>
      <c r="DY12" s="30"/>
      <c r="DZ12" s="30"/>
      <c r="EA12" s="30"/>
      <c r="EB12" s="30"/>
      <c r="EC12" s="30"/>
      <c r="ED12" s="30"/>
      <c r="EE12" s="30"/>
      <c r="EF12" s="30"/>
      <c r="EG12" s="30"/>
      <c r="EH12" s="30"/>
      <c r="EI12" s="30"/>
      <c r="EJ12" s="30"/>
      <c r="EK12" s="30"/>
      <c r="EL12" s="30"/>
      <c r="EM12" s="30"/>
      <c r="EN12" s="30"/>
      <c r="EO12" s="30"/>
      <c r="EP12" s="30"/>
      <c r="EQ12" s="30"/>
      <c r="ER12" s="30"/>
      <c r="ES12" s="30"/>
      <c r="ET12" s="30"/>
      <c r="EU12" s="30"/>
      <c r="EV12" s="30"/>
      <c r="EW12" s="30"/>
      <c r="EX12" s="30"/>
      <c r="EY12" s="30"/>
      <c r="EZ12" s="30"/>
      <c r="FA12" s="30"/>
      <c r="FB12" s="30"/>
      <c r="FC12" s="30"/>
      <c r="FD12" s="30"/>
      <c r="FE12" s="30"/>
      <c r="FF12" s="30"/>
      <c r="FG12" s="30"/>
      <c r="FH12" s="30"/>
      <c r="FI12" s="30"/>
      <c r="FJ12" s="30"/>
      <c r="FK12" s="30"/>
      <c r="FL12" s="30"/>
      <c r="FM12" s="30"/>
      <c r="FN12" s="30"/>
      <c r="FO12" s="30"/>
      <c r="FP12" s="30"/>
      <c r="FQ12" s="30"/>
      <c r="FR12" s="30"/>
      <c r="FS12" s="30"/>
      <c r="FT12" s="30"/>
      <c r="FU12" s="30"/>
      <c r="FV12" s="30"/>
      <c r="FW12" s="30"/>
      <c r="FX12" s="30"/>
      <c r="FY12" s="30"/>
      <c r="FZ12" s="30"/>
      <c r="GA12" s="30"/>
      <c r="GB12" s="30"/>
      <c r="GC12" s="30"/>
      <c r="GD12" s="30"/>
      <c r="GE12" s="30"/>
      <c r="GF12" s="30"/>
      <c r="GG12" s="30"/>
      <c r="GH12" s="30"/>
      <c r="GI12" s="30"/>
      <c r="GJ12" s="30"/>
      <c r="GK12" s="30"/>
      <c r="GL12" s="30"/>
      <c r="GM12" s="30"/>
      <c r="GN12" s="30"/>
      <c r="GO12" s="30"/>
      <c r="GP12" s="30"/>
      <c r="GQ12" s="30"/>
      <c r="GR12" s="30"/>
      <c r="GS12" s="30"/>
      <c r="GT12" s="30"/>
      <c r="GU12" s="30"/>
      <c r="GV12" s="30"/>
      <c r="GW12" s="30"/>
      <c r="GX12" s="30"/>
      <c r="GY12" s="30"/>
      <c r="GZ12" s="30"/>
      <c r="HA12" s="30"/>
      <c r="HB12" s="30"/>
      <c r="HC12" s="30"/>
      <c r="HD12" s="30"/>
      <c r="HE12" s="30"/>
      <c r="HF12" s="30"/>
      <c r="HG12" s="30"/>
      <c r="HH12" s="30"/>
      <c r="HI12" s="30"/>
      <c r="HJ12" s="30"/>
      <c r="HK12" s="30"/>
      <c r="HL12" s="30"/>
      <c r="HM12" s="30"/>
      <c r="HN12" s="30"/>
      <c r="HO12" s="30"/>
      <c r="HP12" s="30"/>
      <c r="HQ12" s="30"/>
      <c r="HR12" s="30"/>
      <c r="HS12" s="30"/>
      <c r="HT12" s="30"/>
      <c r="HU12" s="30"/>
      <c r="HV12" s="30"/>
      <c r="HW12" s="30"/>
      <c r="HX12" s="30"/>
      <c r="HY12" s="30"/>
      <c r="HZ12" s="30"/>
      <c r="IA12" s="30"/>
      <c r="IB12" s="30"/>
      <c r="IC12" s="30"/>
      <c r="ID12" s="30"/>
      <c r="IE12" s="30"/>
      <c r="IF12" s="30"/>
      <c r="IG12" s="30"/>
      <c r="IH12" s="30"/>
      <c r="II12" s="30"/>
      <c r="IJ12" s="30"/>
      <c r="IK12" s="30"/>
      <c r="IL12" s="30"/>
      <c r="IM12" s="30"/>
      <c r="IN12" s="30"/>
      <c r="IO12" s="30"/>
      <c r="IP12" s="30"/>
      <c r="IQ12" s="30"/>
      <c r="IR12" s="30"/>
      <c r="IS12" s="30"/>
      <c r="IT12" s="30"/>
      <c r="IU12" s="30"/>
      <c r="IV12" s="30"/>
    </row>
    <row r="13" spans="1:256" s="31" customFormat="1" ht="15.75" x14ac:dyDescent="0.2">
      <c r="A13" s="12"/>
      <c r="B13" s="13" t="s">
        <v>132</v>
      </c>
      <c r="C13" s="14" t="s">
        <v>1</v>
      </c>
      <c r="D13" s="15">
        <f>1*2*0.6</f>
        <v>1.2</v>
      </c>
      <c r="E13" s="15"/>
      <c r="F13" s="15">
        <f>D13*E13</f>
        <v>0</v>
      </c>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c r="BZ13" s="30"/>
      <c r="CA13" s="30"/>
      <c r="CB13" s="30"/>
      <c r="CC13" s="30"/>
      <c r="CD13" s="30"/>
      <c r="CE13" s="30"/>
      <c r="CF13" s="30"/>
      <c r="CG13" s="30"/>
      <c r="CH13" s="30"/>
      <c r="CI13" s="30"/>
      <c r="CJ13" s="30"/>
      <c r="CK13" s="30"/>
      <c r="CL13" s="30"/>
      <c r="CM13" s="30"/>
      <c r="CN13" s="30"/>
      <c r="CO13" s="30"/>
      <c r="CP13" s="30"/>
      <c r="CQ13" s="30"/>
      <c r="CR13" s="30"/>
      <c r="CS13" s="30"/>
      <c r="CT13" s="30"/>
      <c r="CU13" s="30"/>
      <c r="CV13" s="30"/>
      <c r="CW13" s="30"/>
      <c r="CX13" s="30"/>
      <c r="CY13" s="30"/>
      <c r="CZ13" s="30"/>
      <c r="DA13" s="30"/>
      <c r="DB13" s="30"/>
      <c r="DC13" s="30"/>
      <c r="DD13" s="30"/>
      <c r="DE13" s="30"/>
      <c r="DF13" s="30"/>
      <c r="DG13" s="30"/>
      <c r="DH13" s="30"/>
      <c r="DI13" s="30"/>
      <c r="DJ13" s="30"/>
      <c r="DK13" s="30"/>
      <c r="DL13" s="30"/>
      <c r="DM13" s="30"/>
      <c r="DN13" s="30"/>
      <c r="DO13" s="30"/>
      <c r="DP13" s="30"/>
      <c r="DQ13" s="30"/>
      <c r="DR13" s="30"/>
      <c r="DS13" s="30"/>
      <c r="DT13" s="30"/>
      <c r="DU13" s="30"/>
      <c r="DV13" s="30"/>
      <c r="DW13" s="30"/>
      <c r="DX13" s="30"/>
      <c r="DY13" s="30"/>
      <c r="DZ13" s="30"/>
      <c r="EA13" s="30"/>
      <c r="EB13" s="30"/>
      <c r="EC13" s="30"/>
      <c r="ED13" s="30"/>
      <c r="EE13" s="30"/>
      <c r="EF13" s="30"/>
      <c r="EG13" s="30"/>
      <c r="EH13" s="30"/>
      <c r="EI13" s="30"/>
      <c r="EJ13" s="30"/>
      <c r="EK13" s="30"/>
      <c r="EL13" s="30"/>
      <c r="EM13" s="30"/>
      <c r="EN13" s="30"/>
      <c r="EO13" s="30"/>
      <c r="EP13" s="30"/>
      <c r="EQ13" s="30"/>
      <c r="ER13" s="30"/>
      <c r="ES13" s="30"/>
      <c r="ET13" s="30"/>
      <c r="EU13" s="30"/>
      <c r="EV13" s="30"/>
      <c r="EW13" s="30"/>
      <c r="EX13" s="30"/>
      <c r="EY13" s="30"/>
      <c r="EZ13" s="30"/>
      <c r="FA13" s="30"/>
      <c r="FB13" s="30"/>
      <c r="FC13" s="30"/>
      <c r="FD13" s="30"/>
      <c r="FE13" s="30"/>
      <c r="FF13" s="30"/>
      <c r="FG13" s="30"/>
      <c r="FH13" s="30"/>
      <c r="FI13" s="30"/>
      <c r="FJ13" s="30"/>
      <c r="FK13" s="30"/>
      <c r="FL13" s="30"/>
      <c r="FM13" s="30"/>
      <c r="FN13" s="30"/>
      <c r="FO13" s="30"/>
      <c r="FP13" s="30"/>
      <c r="FQ13" s="30"/>
      <c r="FR13" s="30"/>
      <c r="FS13" s="30"/>
      <c r="FT13" s="30"/>
      <c r="FU13" s="30"/>
      <c r="FV13" s="30"/>
      <c r="FW13" s="30"/>
      <c r="FX13" s="30"/>
      <c r="FY13" s="30"/>
      <c r="FZ13" s="30"/>
      <c r="GA13" s="30"/>
      <c r="GB13" s="30"/>
      <c r="GC13" s="30"/>
      <c r="GD13" s="30"/>
      <c r="GE13" s="30"/>
      <c r="GF13" s="30"/>
      <c r="GG13" s="30"/>
      <c r="GH13" s="30"/>
      <c r="GI13" s="30"/>
      <c r="GJ13" s="30"/>
      <c r="GK13" s="30"/>
      <c r="GL13" s="30"/>
      <c r="GM13" s="30"/>
      <c r="GN13" s="30"/>
      <c r="GO13" s="30"/>
      <c r="GP13" s="30"/>
      <c r="GQ13" s="30"/>
      <c r="GR13" s="30"/>
      <c r="GS13" s="30"/>
      <c r="GT13" s="30"/>
      <c r="GU13" s="30"/>
      <c r="GV13" s="30"/>
      <c r="GW13" s="30"/>
      <c r="GX13" s="30"/>
      <c r="GY13" s="30"/>
      <c r="GZ13" s="30"/>
      <c r="HA13" s="30"/>
      <c r="HB13" s="30"/>
      <c r="HC13" s="30"/>
      <c r="HD13" s="30"/>
      <c r="HE13" s="30"/>
      <c r="HF13" s="30"/>
      <c r="HG13" s="30"/>
      <c r="HH13" s="30"/>
      <c r="HI13" s="30"/>
      <c r="HJ13" s="30"/>
      <c r="HK13" s="30"/>
      <c r="HL13" s="30"/>
      <c r="HM13" s="30"/>
      <c r="HN13" s="30"/>
      <c r="HO13" s="30"/>
      <c r="HP13" s="30"/>
      <c r="HQ13" s="30"/>
      <c r="HR13" s="30"/>
      <c r="HS13" s="30"/>
      <c r="HT13" s="30"/>
      <c r="HU13" s="30"/>
      <c r="HV13" s="30"/>
      <c r="HW13" s="30"/>
      <c r="HX13" s="30"/>
      <c r="HY13" s="30"/>
      <c r="HZ13" s="30"/>
      <c r="IA13" s="30"/>
      <c r="IB13" s="30"/>
      <c r="IC13" s="30"/>
      <c r="ID13" s="30"/>
      <c r="IE13" s="30"/>
      <c r="IF13" s="30"/>
      <c r="IG13" s="30"/>
      <c r="IH13" s="30"/>
      <c r="II13" s="30"/>
      <c r="IJ13" s="30"/>
      <c r="IK13" s="30"/>
      <c r="IL13" s="30"/>
      <c r="IM13" s="30"/>
      <c r="IN13" s="30"/>
      <c r="IO13" s="30"/>
      <c r="IP13" s="30"/>
      <c r="IQ13" s="30"/>
      <c r="IR13" s="30"/>
      <c r="IS13" s="30"/>
      <c r="IT13" s="30"/>
      <c r="IU13" s="30"/>
      <c r="IV13" s="30"/>
    </row>
    <row r="14" spans="1:256" s="31" customFormat="1" ht="15.75" x14ac:dyDescent="0.2">
      <c r="A14" s="12"/>
      <c r="B14" s="13"/>
      <c r="C14" s="14"/>
      <c r="D14" s="15"/>
      <c r="E14" s="15"/>
      <c r="F14" s="15"/>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0"/>
      <c r="BY14" s="30"/>
      <c r="BZ14" s="30"/>
      <c r="CA14" s="30"/>
      <c r="CB14" s="30"/>
      <c r="CC14" s="30"/>
      <c r="CD14" s="30"/>
      <c r="CE14" s="30"/>
      <c r="CF14" s="30"/>
      <c r="CG14" s="30"/>
      <c r="CH14" s="30"/>
      <c r="CI14" s="30"/>
      <c r="CJ14" s="30"/>
      <c r="CK14" s="30"/>
      <c r="CL14" s="30"/>
      <c r="CM14" s="30"/>
      <c r="CN14" s="30"/>
      <c r="CO14" s="30"/>
      <c r="CP14" s="30"/>
      <c r="CQ14" s="30"/>
      <c r="CR14" s="30"/>
      <c r="CS14" s="30"/>
      <c r="CT14" s="30"/>
      <c r="CU14" s="30"/>
      <c r="CV14" s="30"/>
      <c r="CW14" s="30"/>
      <c r="CX14" s="30"/>
      <c r="CY14" s="30"/>
      <c r="CZ14" s="30"/>
      <c r="DA14" s="30"/>
      <c r="DB14" s="30"/>
      <c r="DC14" s="30"/>
      <c r="DD14" s="30"/>
      <c r="DE14" s="30"/>
      <c r="DF14" s="30"/>
      <c r="DG14" s="30"/>
      <c r="DH14" s="30"/>
      <c r="DI14" s="30"/>
      <c r="DJ14" s="30"/>
      <c r="DK14" s="30"/>
      <c r="DL14" s="30"/>
      <c r="DM14" s="30"/>
      <c r="DN14" s="30"/>
      <c r="DO14" s="30"/>
      <c r="DP14" s="30"/>
      <c r="DQ14" s="30"/>
      <c r="DR14" s="30"/>
      <c r="DS14" s="30"/>
      <c r="DT14" s="30"/>
      <c r="DU14" s="30"/>
      <c r="DV14" s="30"/>
      <c r="DW14" s="30"/>
      <c r="DX14" s="30"/>
      <c r="DY14" s="30"/>
      <c r="DZ14" s="30"/>
      <c r="EA14" s="30"/>
      <c r="EB14" s="30"/>
      <c r="EC14" s="30"/>
      <c r="ED14" s="30"/>
      <c r="EE14" s="30"/>
      <c r="EF14" s="30"/>
      <c r="EG14" s="30"/>
      <c r="EH14" s="30"/>
      <c r="EI14" s="30"/>
      <c r="EJ14" s="30"/>
      <c r="EK14" s="30"/>
      <c r="EL14" s="30"/>
      <c r="EM14" s="30"/>
      <c r="EN14" s="30"/>
      <c r="EO14" s="30"/>
      <c r="EP14" s="30"/>
      <c r="EQ14" s="30"/>
      <c r="ER14" s="30"/>
      <c r="ES14" s="30"/>
      <c r="ET14" s="30"/>
      <c r="EU14" s="30"/>
      <c r="EV14" s="30"/>
      <c r="EW14" s="30"/>
      <c r="EX14" s="30"/>
      <c r="EY14" s="30"/>
      <c r="EZ14" s="30"/>
      <c r="FA14" s="30"/>
      <c r="FB14" s="30"/>
      <c r="FC14" s="30"/>
      <c r="FD14" s="30"/>
      <c r="FE14" s="30"/>
      <c r="FF14" s="30"/>
      <c r="FG14" s="30"/>
      <c r="FH14" s="30"/>
      <c r="FI14" s="30"/>
      <c r="FJ14" s="30"/>
      <c r="FK14" s="30"/>
      <c r="FL14" s="30"/>
      <c r="FM14" s="30"/>
      <c r="FN14" s="30"/>
      <c r="FO14" s="30"/>
      <c r="FP14" s="30"/>
      <c r="FQ14" s="30"/>
      <c r="FR14" s="30"/>
      <c r="FS14" s="30"/>
      <c r="FT14" s="30"/>
      <c r="FU14" s="30"/>
      <c r="FV14" s="30"/>
      <c r="FW14" s="30"/>
      <c r="FX14" s="30"/>
      <c r="FY14" s="30"/>
      <c r="FZ14" s="30"/>
      <c r="GA14" s="30"/>
      <c r="GB14" s="30"/>
      <c r="GC14" s="30"/>
      <c r="GD14" s="30"/>
      <c r="GE14" s="30"/>
      <c r="GF14" s="30"/>
      <c r="GG14" s="30"/>
      <c r="GH14" s="30"/>
      <c r="GI14" s="30"/>
      <c r="GJ14" s="30"/>
      <c r="GK14" s="30"/>
      <c r="GL14" s="30"/>
      <c r="GM14" s="30"/>
      <c r="GN14" s="30"/>
      <c r="GO14" s="30"/>
      <c r="GP14" s="30"/>
      <c r="GQ14" s="30"/>
      <c r="GR14" s="30"/>
      <c r="GS14" s="30"/>
      <c r="GT14" s="30"/>
      <c r="GU14" s="30"/>
      <c r="GV14" s="30"/>
      <c r="GW14" s="30"/>
      <c r="GX14" s="30"/>
      <c r="GY14" s="30"/>
      <c r="GZ14" s="30"/>
      <c r="HA14" s="30"/>
      <c r="HB14" s="30"/>
      <c r="HC14" s="30"/>
      <c r="HD14" s="30"/>
      <c r="HE14" s="30"/>
      <c r="HF14" s="30"/>
      <c r="HG14" s="30"/>
      <c r="HH14" s="30"/>
      <c r="HI14" s="30"/>
      <c r="HJ14" s="30"/>
      <c r="HK14" s="30"/>
      <c r="HL14" s="30"/>
      <c r="HM14" s="30"/>
      <c r="HN14" s="30"/>
      <c r="HO14" s="30"/>
      <c r="HP14" s="30"/>
      <c r="HQ14" s="30"/>
      <c r="HR14" s="30"/>
      <c r="HS14" s="30"/>
      <c r="HT14" s="30"/>
      <c r="HU14" s="30"/>
      <c r="HV14" s="30"/>
      <c r="HW14" s="30"/>
      <c r="HX14" s="30"/>
      <c r="HY14" s="30"/>
      <c r="HZ14" s="30"/>
      <c r="IA14" s="30"/>
      <c r="IB14" s="30"/>
      <c r="IC14" s="30"/>
      <c r="ID14" s="30"/>
      <c r="IE14" s="30"/>
      <c r="IF14" s="30"/>
      <c r="IG14" s="30"/>
      <c r="IH14" s="30"/>
      <c r="II14" s="30"/>
      <c r="IJ14" s="30"/>
      <c r="IK14" s="30"/>
      <c r="IL14" s="30"/>
      <c r="IM14" s="30"/>
      <c r="IN14" s="30"/>
      <c r="IO14" s="30"/>
      <c r="IP14" s="30"/>
      <c r="IQ14" s="30"/>
      <c r="IR14" s="30"/>
      <c r="IS14" s="30"/>
      <c r="IT14" s="30"/>
      <c r="IU14" s="30"/>
      <c r="IV14" s="30"/>
    </row>
    <row r="15" spans="1:256" s="31" customFormat="1" ht="63.75" x14ac:dyDescent="0.2">
      <c r="A15" s="12">
        <v>3</v>
      </c>
      <c r="B15" s="13" t="s">
        <v>33</v>
      </c>
      <c r="C15" s="14"/>
      <c r="D15" s="15"/>
      <c r="E15" s="15"/>
      <c r="F15" s="15"/>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c r="BS15" s="30"/>
      <c r="BT15" s="30"/>
      <c r="BU15" s="30"/>
      <c r="BV15" s="30"/>
      <c r="BW15" s="30"/>
      <c r="BX15" s="30"/>
      <c r="BY15" s="30"/>
      <c r="BZ15" s="30"/>
      <c r="CA15" s="30"/>
      <c r="CB15" s="30"/>
      <c r="CC15" s="30"/>
      <c r="CD15" s="30"/>
      <c r="CE15" s="30"/>
      <c r="CF15" s="30"/>
      <c r="CG15" s="30"/>
      <c r="CH15" s="30"/>
      <c r="CI15" s="30"/>
      <c r="CJ15" s="30"/>
      <c r="CK15" s="30"/>
      <c r="CL15" s="30"/>
      <c r="CM15" s="30"/>
      <c r="CN15" s="30"/>
      <c r="CO15" s="30"/>
      <c r="CP15" s="30"/>
      <c r="CQ15" s="30"/>
      <c r="CR15" s="30"/>
      <c r="CS15" s="30"/>
      <c r="CT15" s="30"/>
      <c r="CU15" s="30"/>
      <c r="CV15" s="30"/>
      <c r="CW15" s="30"/>
      <c r="CX15" s="30"/>
      <c r="CY15" s="30"/>
      <c r="CZ15" s="30"/>
      <c r="DA15" s="30"/>
      <c r="DB15" s="30"/>
      <c r="DC15" s="30"/>
      <c r="DD15" s="30"/>
      <c r="DE15" s="30"/>
      <c r="DF15" s="30"/>
      <c r="DG15" s="30"/>
      <c r="DH15" s="30"/>
      <c r="DI15" s="30"/>
      <c r="DJ15" s="30"/>
      <c r="DK15" s="30"/>
      <c r="DL15" s="30"/>
      <c r="DM15" s="30"/>
      <c r="DN15" s="30"/>
      <c r="DO15" s="30"/>
      <c r="DP15" s="30"/>
      <c r="DQ15" s="30"/>
      <c r="DR15" s="30"/>
      <c r="DS15" s="30"/>
      <c r="DT15" s="30"/>
      <c r="DU15" s="30"/>
      <c r="DV15" s="30"/>
      <c r="DW15" s="30"/>
      <c r="DX15" s="30"/>
      <c r="DY15" s="30"/>
      <c r="DZ15" s="30"/>
      <c r="EA15" s="30"/>
      <c r="EB15" s="30"/>
      <c r="EC15" s="30"/>
      <c r="ED15" s="30"/>
      <c r="EE15" s="30"/>
      <c r="EF15" s="30"/>
      <c r="EG15" s="30"/>
      <c r="EH15" s="30"/>
      <c r="EI15" s="30"/>
      <c r="EJ15" s="30"/>
      <c r="EK15" s="30"/>
      <c r="EL15" s="30"/>
      <c r="EM15" s="30"/>
      <c r="EN15" s="30"/>
      <c r="EO15" s="30"/>
      <c r="EP15" s="30"/>
      <c r="EQ15" s="30"/>
      <c r="ER15" s="30"/>
      <c r="ES15" s="30"/>
      <c r="ET15" s="30"/>
      <c r="EU15" s="30"/>
      <c r="EV15" s="30"/>
      <c r="EW15" s="30"/>
      <c r="EX15" s="30"/>
      <c r="EY15" s="30"/>
      <c r="EZ15" s="30"/>
      <c r="FA15" s="30"/>
      <c r="FB15" s="30"/>
      <c r="FC15" s="30"/>
      <c r="FD15" s="30"/>
      <c r="FE15" s="30"/>
      <c r="FF15" s="30"/>
      <c r="FG15" s="30"/>
      <c r="FH15" s="30"/>
      <c r="FI15" s="30"/>
      <c r="FJ15" s="30"/>
      <c r="FK15" s="30"/>
      <c r="FL15" s="30"/>
      <c r="FM15" s="30"/>
      <c r="FN15" s="30"/>
      <c r="FO15" s="30"/>
      <c r="FP15" s="30"/>
      <c r="FQ15" s="30"/>
      <c r="FR15" s="30"/>
      <c r="FS15" s="30"/>
      <c r="FT15" s="30"/>
      <c r="FU15" s="30"/>
      <c r="FV15" s="30"/>
      <c r="FW15" s="30"/>
      <c r="FX15" s="30"/>
      <c r="FY15" s="30"/>
      <c r="FZ15" s="30"/>
      <c r="GA15" s="30"/>
      <c r="GB15" s="30"/>
      <c r="GC15" s="30"/>
      <c r="GD15" s="30"/>
      <c r="GE15" s="30"/>
      <c r="GF15" s="30"/>
      <c r="GG15" s="30"/>
      <c r="GH15" s="30"/>
      <c r="GI15" s="30"/>
      <c r="GJ15" s="30"/>
      <c r="GK15" s="30"/>
      <c r="GL15" s="30"/>
      <c r="GM15" s="30"/>
      <c r="GN15" s="30"/>
      <c r="GO15" s="30"/>
      <c r="GP15" s="30"/>
      <c r="GQ15" s="30"/>
      <c r="GR15" s="30"/>
      <c r="GS15" s="30"/>
      <c r="GT15" s="30"/>
      <c r="GU15" s="30"/>
      <c r="GV15" s="30"/>
      <c r="GW15" s="30"/>
      <c r="GX15" s="30"/>
      <c r="GY15" s="30"/>
      <c r="GZ15" s="30"/>
      <c r="HA15" s="30"/>
      <c r="HB15" s="30"/>
      <c r="HC15" s="30"/>
      <c r="HD15" s="30"/>
      <c r="HE15" s="30"/>
      <c r="HF15" s="30"/>
      <c r="HG15" s="30"/>
      <c r="HH15" s="30"/>
      <c r="HI15" s="30"/>
      <c r="HJ15" s="30"/>
      <c r="HK15" s="30"/>
      <c r="HL15" s="30"/>
      <c r="HM15" s="30"/>
      <c r="HN15" s="30"/>
      <c r="HO15" s="30"/>
      <c r="HP15" s="30"/>
      <c r="HQ15" s="30"/>
      <c r="HR15" s="30"/>
      <c r="HS15" s="30"/>
      <c r="HT15" s="30"/>
      <c r="HU15" s="30"/>
      <c r="HV15" s="30"/>
      <c r="HW15" s="30"/>
      <c r="HX15" s="30"/>
      <c r="HY15" s="30"/>
      <c r="HZ15" s="30"/>
      <c r="IA15" s="30"/>
      <c r="IB15" s="30"/>
      <c r="IC15" s="30"/>
      <c r="ID15" s="30"/>
      <c r="IE15" s="30"/>
      <c r="IF15" s="30"/>
      <c r="IG15" s="30"/>
      <c r="IH15" s="30"/>
      <c r="II15" s="30"/>
      <c r="IJ15" s="30"/>
      <c r="IK15" s="30"/>
      <c r="IL15" s="30"/>
      <c r="IM15" s="30"/>
      <c r="IN15" s="30"/>
      <c r="IO15" s="30"/>
      <c r="IP15" s="30"/>
      <c r="IQ15" s="30"/>
      <c r="IR15" s="30"/>
      <c r="IS15" s="30"/>
      <c r="IT15" s="30"/>
      <c r="IU15" s="30"/>
      <c r="IV15" s="30"/>
    </row>
    <row r="16" spans="1:256" s="31" customFormat="1" ht="15.75" x14ac:dyDescent="0.2">
      <c r="A16" s="12"/>
      <c r="B16" s="13" t="s">
        <v>34</v>
      </c>
      <c r="C16" s="14" t="s">
        <v>0</v>
      </c>
      <c r="D16" s="15">
        <f>1*0.6*2</f>
        <v>1.2</v>
      </c>
      <c r="E16" s="15"/>
      <c r="F16" s="15">
        <f>D16*E16</f>
        <v>0</v>
      </c>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0"/>
      <c r="FJ16" s="30"/>
      <c r="FK16" s="30"/>
      <c r="FL16" s="30"/>
      <c r="FM16" s="30"/>
      <c r="FN16" s="30"/>
      <c r="FO16" s="30"/>
      <c r="FP16" s="30"/>
      <c r="FQ16" s="30"/>
      <c r="FR16" s="30"/>
      <c r="FS16" s="30"/>
      <c r="FT16" s="30"/>
      <c r="FU16" s="30"/>
      <c r="FV16" s="30"/>
      <c r="FW16" s="30"/>
      <c r="FX16" s="30"/>
      <c r="FY16" s="30"/>
      <c r="FZ16" s="30"/>
      <c r="GA16" s="30"/>
      <c r="GB16" s="30"/>
      <c r="GC16" s="30"/>
      <c r="GD16" s="30"/>
      <c r="GE16" s="30"/>
      <c r="GF16" s="30"/>
      <c r="GG16" s="30"/>
      <c r="GH16" s="30"/>
      <c r="GI16" s="30"/>
      <c r="GJ16" s="30"/>
      <c r="GK16" s="30"/>
      <c r="GL16" s="30"/>
      <c r="GM16" s="30"/>
      <c r="GN16" s="30"/>
      <c r="GO16" s="30"/>
      <c r="GP16" s="30"/>
      <c r="GQ16" s="30"/>
      <c r="GR16" s="30"/>
      <c r="GS16" s="30"/>
      <c r="GT16" s="30"/>
      <c r="GU16" s="30"/>
      <c r="GV16" s="30"/>
      <c r="GW16" s="30"/>
      <c r="GX16" s="30"/>
      <c r="GY16" s="30"/>
      <c r="GZ16" s="30"/>
      <c r="HA16" s="30"/>
      <c r="HB16" s="30"/>
      <c r="HC16" s="30"/>
      <c r="HD16" s="30"/>
      <c r="HE16" s="30"/>
      <c r="HF16" s="30"/>
      <c r="HG16" s="30"/>
      <c r="HH16" s="30"/>
      <c r="HI16" s="30"/>
      <c r="HJ16" s="30"/>
      <c r="HK16" s="30"/>
      <c r="HL16" s="30"/>
      <c r="HM16" s="30"/>
      <c r="HN16" s="30"/>
      <c r="HO16" s="30"/>
      <c r="HP16" s="30"/>
      <c r="HQ16" s="30"/>
      <c r="HR16" s="30"/>
      <c r="HS16" s="30"/>
      <c r="HT16" s="30"/>
      <c r="HU16" s="30"/>
      <c r="HV16" s="30"/>
      <c r="HW16" s="30"/>
      <c r="HX16" s="30"/>
      <c r="HY16" s="30"/>
      <c r="HZ16" s="30"/>
      <c r="IA16" s="30"/>
      <c r="IB16" s="30"/>
      <c r="IC16" s="30"/>
      <c r="ID16" s="30"/>
      <c r="IE16" s="30"/>
      <c r="IF16" s="30"/>
      <c r="IG16" s="30"/>
      <c r="IH16" s="30"/>
      <c r="II16" s="30"/>
      <c r="IJ16" s="30"/>
      <c r="IK16" s="30"/>
      <c r="IL16" s="30"/>
      <c r="IM16" s="30"/>
      <c r="IN16" s="30"/>
      <c r="IO16" s="30"/>
      <c r="IP16" s="30"/>
      <c r="IQ16" s="30"/>
      <c r="IR16" s="30"/>
      <c r="IS16" s="30"/>
      <c r="IT16" s="30"/>
      <c r="IU16" s="30"/>
      <c r="IV16" s="30"/>
    </row>
    <row r="17" spans="1:256" s="31" customFormat="1" ht="15.75" x14ac:dyDescent="0.2">
      <c r="A17" s="12"/>
      <c r="B17" s="13"/>
      <c r="C17" s="14"/>
      <c r="D17" s="15"/>
      <c r="E17" s="15"/>
      <c r="F17" s="15"/>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c r="BS17" s="30"/>
      <c r="BT17" s="30"/>
      <c r="BU17" s="30"/>
      <c r="BV17" s="30"/>
      <c r="BW17" s="30"/>
      <c r="BX17" s="30"/>
      <c r="BY17" s="30"/>
      <c r="BZ17" s="30"/>
      <c r="CA17" s="30"/>
      <c r="CB17" s="30"/>
      <c r="CC17" s="30"/>
      <c r="CD17" s="30"/>
      <c r="CE17" s="30"/>
      <c r="CF17" s="30"/>
      <c r="CG17" s="30"/>
      <c r="CH17" s="30"/>
      <c r="CI17" s="30"/>
      <c r="CJ17" s="30"/>
      <c r="CK17" s="30"/>
      <c r="CL17" s="30"/>
      <c r="CM17" s="30"/>
      <c r="CN17" s="30"/>
      <c r="CO17" s="30"/>
      <c r="CP17" s="30"/>
      <c r="CQ17" s="30"/>
      <c r="CR17" s="30"/>
      <c r="CS17" s="30"/>
      <c r="CT17" s="30"/>
      <c r="CU17" s="30"/>
      <c r="CV17" s="30"/>
      <c r="CW17" s="30"/>
      <c r="CX17" s="30"/>
      <c r="CY17" s="30"/>
      <c r="CZ17" s="30"/>
      <c r="DA17" s="30"/>
      <c r="DB17" s="30"/>
      <c r="DC17" s="30"/>
      <c r="DD17" s="30"/>
      <c r="DE17" s="30"/>
      <c r="DF17" s="30"/>
      <c r="DG17" s="30"/>
      <c r="DH17" s="30"/>
      <c r="DI17" s="30"/>
      <c r="DJ17" s="30"/>
      <c r="DK17" s="30"/>
      <c r="DL17" s="30"/>
      <c r="DM17" s="30"/>
      <c r="DN17" s="30"/>
      <c r="DO17" s="30"/>
      <c r="DP17" s="30"/>
      <c r="DQ17" s="30"/>
      <c r="DR17" s="30"/>
      <c r="DS17" s="30"/>
      <c r="DT17" s="30"/>
      <c r="DU17" s="30"/>
      <c r="DV17" s="30"/>
      <c r="DW17" s="30"/>
      <c r="DX17" s="30"/>
      <c r="DY17" s="30"/>
      <c r="DZ17" s="30"/>
      <c r="EA17" s="30"/>
      <c r="EB17" s="30"/>
      <c r="EC17" s="30"/>
      <c r="ED17" s="30"/>
      <c r="EE17" s="30"/>
      <c r="EF17" s="30"/>
      <c r="EG17" s="30"/>
      <c r="EH17" s="30"/>
      <c r="EI17" s="30"/>
      <c r="EJ17" s="30"/>
      <c r="EK17" s="30"/>
      <c r="EL17" s="30"/>
      <c r="EM17" s="30"/>
      <c r="EN17" s="30"/>
      <c r="EO17" s="30"/>
      <c r="EP17" s="30"/>
      <c r="EQ17" s="30"/>
      <c r="ER17" s="30"/>
      <c r="ES17" s="30"/>
      <c r="ET17" s="30"/>
      <c r="EU17" s="30"/>
      <c r="EV17" s="30"/>
      <c r="EW17" s="30"/>
      <c r="EX17" s="30"/>
      <c r="EY17" s="30"/>
      <c r="EZ17" s="30"/>
      <c r="FA17" s="30"/>
      <c r="FB17" s="30"/>
      <c r="FC17" s="30"/>
      <c r="FD17" s="30"/>
      <c r="FE17" s="30"/>
      <c r="FF17" s="30"/>
      <c r="FG17" s="30"/>
      <c r="FH17" s="30"/>
      <c r="FI17" s="30"/>
      <c r="FJ17" s="30"/>
      <c r="FK17" s="30"/>
      <c r="FL17" s="30"/>
      <c r="FM17" s="30"/>
      <c r="FN17" s="30"/>
      <c r="FO17" s="30"/>
      <c r="FP17" s="30"/>
      <c r="FQ17" s="30"/>
      <c r="FR17" s="30"/>
      <c r="FS17" s="30"/>
      <c r="FT17" s="30"/>
      <c r="FU17" s="30"/>
      <c r="FV17" s="30"/>
      <c r="FW17" s="30"/>
      <c r="FX17" s="30"/>
      <c r="FY17" s="30"/>
      <c r="FZ17" s="30"/>
      <c r="GA17" s="30"/>
      <c r="GB17" s="30"/>
      <c r="GC17" s="30"/>
      <c r="GD17" s="30"/>
      <c r="GE17" s="30"/>
      <c r="GF17" s="30"/>
      <c r="GG17" s="30"/>
      <c r="GH17" s="30"/>
      <c r="GI17" s="30"/>
      <c r="GJ17" s="30"/>
      <c r="GK17" s="30"/>
      <c r="GL17" s="30"/>
      <c r="GM17" s="30"/>
      <c r="GN17" s="30"/>
      <c r="GO17" s="30"/>
      <c r="GP17" s="30"/>
      <c r="GQ17" s="30"/>
      <c r="GR17" s="30"/>
      <c r="GS17" s="30"/>
      <c r="GT17" s="30"/>
      <c r="GU17" s="30"/>
      <c r="GV17" s="30"/>
      <c r="GW17" s="30"/>
      <c r="GX17" s="30"/>
      <c r="GY17" s="30"/>
      <c r="GZ17" s="30"/>
      <c r="HA17" s="30"/>
      <c r="HB17" s="30"/>
      <c r="HC17" s="30"/>
      <c r="HD17" s="30"/>
      <c r="HE17" s="30"/>
      <c r="HF17" s="30"/>
      <c r="HG17" s="30"/>
      <c r="HH17" s="30"/>
      <c r="HI17" s="30"/>
      <c r="HJ17" s="30"/>
      <c r="HK17" s="30"/>
      <c r="HL17" s="30"/>
      <c r="HM17" s="30"/>
      <c r="HN17" s="30"/>
      <c r="HO17" s="30"/>
      <c r="HP17" s="30"/>
      <c r="HQ17" s="30"/>
      <c r="HR17" s="30"/>
      <c r="HS17" s="30"/>
      <c r="HT17" s="30"/>
      <c r="HU17" s="30"/>
      <c r="HV17" s="30"/>
      <c r="HW17" s="30"/>
      <c r="HX17" s="30"/>
      <c r="HY17" s="30"/>
      <c r="HZ17" s="30"/>
      <c r="IA17" s="30"/>
      <c r="IB17" s="30"/>
      <c r="IC17" s="30"/>
      <c r="ID17" s="30"/>
      <c r="IE17" s="30"/>
      <c r="IF17" s="30"/>
      <c r="IG17" s="30"/>
      <c r="IH17" s="30"/>
      <c r="II17" s="30"/>
      <c r="IJ17" s="30"/>
      <c r="IK17" s="30"/>
      <c r="IL17" s="30"/>
      <c r="IM17" s="30"/>
      <c r="IN17" s="30"/>
      <c r="IO17" s="30"/>
      <c r="IP17" s="30"/>
      <c r="IQ17" s="30"/>
      <c r="IR17" s="30"/>
      <c r="IS17" s="30"/>
      <c r="IT17" s="30"/>
      <c r="IU17" s="30"/>
      <c r="IV17" s="30"/>
    </row>
    <row r="18" spans="1:256" s="31" customFormat="1" ht="76.5" x14ac:dyDescent="0.2">
      <c r="A18" s="12">
        <v>4</v>
      </c>
      <c r="B18" s="13" t="s">
        <v>35</v>
      </c>
      <c r="C18" s="14"/>
      <c r="D18" s="15"/>
      <c r="E18" s="15"/>
      <c r="F18" s="15"/>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c r="CD18" s="30"/>
      <c r="CE18" s="30"/>
      <c r="CF18" s="30"/>
      <c r="CG18" s="30"/>
      <c r="CH18" s="30"/>
      <c r="CI18" s="30"/>
      <c r="CJ18" s="30"/>
      <c r="CK18" s="30"/>
      <c r="CL18" s="30"/>
      <c r="CM18" s="30"/>
      <c r="CN18" s="30"/>
      <c r="CO18" s="30"/>
      <c r="CP18" s="30"/>
      <c r="CQ18" s="30"/>
      <c r="CR18" s="30"/>
      <c r="CS18" s="30"/>
      <c r="CT18" s="30"/>
      <c r="CU18" s="30"/>
      <c r="CV18" s="30"/>
      <c r="CW18" s="30"/>
      <c r="CX18" s="30"/>
      <c r="CY18" s="30"/>
      <c r="CZ18" s="30"/>
      <c r="DA18" s="30"/>
      <c r="DB18" s="30"/>
      <c r="DC18" s="30"/>
      <c r="DD18" s="30"/>
      <c r="DE18" s="30"/>
      <c r="DF18" s="30"/>
      <c r="DG18" s="30"/>
      <c r="DH18" s="30"/>
      <c r="DI18" s="30"/>
      <c r="DJ18" s="30"/>
      <c r="DK18" s="30"/>
      <c r="DL18" s="30"/>
      <c r="DM18" s="30"/>
      <c r="DN18" s="30"/>
      <c r="DO18" s="30"/>
      <c r="DP18" s="30"/>
      <c r="DQ18" s="30"/>
      <c r="DR18" s="30"/>
      <c r="DS18" s="30"/>
      <c r="DT18" s="30"/>
      <c r="DU18" s="30"/>
      <c r="DV18" s="30"/>
      <c r="DW18" s="30"/>
      <c r="DX18" s="30"/>
      <c r="DY18" s="30"/>
      <c r="DZ18" s="30"/>
      <c r="EA18" s="30"/>
      <c r="EB18" s="30"/>
      <c r="EC18" s="30"/>
      <c r="ED18" s="30"/>
      <c r="EE18" s="30"/>
      <c r="EF18" s="30"/>
      <c r="EG18" s="30"/>
      <c r="EH18" s="30"/>
      <c r="EI18" s="30"/>
      <c r="EJ18" s="30"/>
      <c r="EK18" s="30"/>
      <c r="EL18" s="30"/>
      <c r="EM18" s="30"/>
      <c r="EN18" s="30"/>
      <c r="EO18" s="30"/>
      <c r="EP18" s="30"/>
      <c r="EQ18" s="30"/>
      <c r="ER18" s="30"/>
      <c r="ES18" s="30"/>
      <c r="ET18" s="30"/>
      <c r="EU18" s="30"/>
      <c r="EV18" s="30"/>
      <c r="EW18" s="30"/>
      <c r="EX18" s="30"/>
      <c r="EY18" s="30"/>
      <c r="EZ18" s="30"/>
      <c r="FA18" s="30"/>
      <c r="FB18" s="30"/>
      <c r="FC18" s="30"/>
      <c r="FD18" s="30"/>
      <c r="FE18" s="30"/>
      <c r="FF18" s="30"/>
      <c r="FG18" s="30"/>
      <c r="FH18" s="30"/>
      <c r="FI18" s="30"/>
      <c r="FJ18" s="30"/>
      <c r="FK18" s="30"/>
      <c r="FL18" s="30"/>
      <c r="FM18" s="30"/>
      <c r="FN18" s="30"/>
      <c r="FO18" s="30"/>
      <c r="FP18" s="30"/>
      <c r="FQ18" s="30"/>
      <c r="FR18" s="30"/>
      <c r="FS18" s="30"/>
      <c r="FT18" s="30"/>
      <c r="FU18" s="30"/>
      <c r="FV18" s="30"/>
      <c r="FW18" s="30"/>
      <c r="FX18" s="30"/>
      <c r="FY18" s="30"/>
      <c r="FZ18" s="30"/>
      <c r="GA18" s="30"/>
      <c r="GB18" s="30"/>
      <c r="GC18" s="30"/>
      <c r="GD18" s="30"/>
      <c r="GE18" s="30"/>
      <c r="GF18" s="30"/>
      <c r="GG18" s="30"/>
      <c r="GH18" s="30"/>
      <c r="GI18" s="30"/>
      <c r="GJ18" s="30"/>
      <c r="GK18" s="30"/>
      <c r="GL18" s="30"/>
      <c r="GM18" s="30"/>
      <c r="GN18" s="30"/>
      <c r="GO18" s="30"/>
      <c r="GP18" s="30"/>
      <c r="GQ18" s="30"/>
      <c r="GR18" s="30"/>
      <c r="GS18" s="30"/>
      <c r="GT18" s="30"/>
      <c r="GU18" s="30"/>
      <c r="GV18" s="30"/>
      <c r="GW18" s="30"/>
      <c r="GX18" s="30"/>
      <c r="GY18" s="30"/>
      <c r="GZ18" s="30"/>
      <c r="HA18" s="30"/>
      <c r="HB18" s="30"/>
      <c r="HC18" s="30"/>
      <c r="HD18" s="30"/>
      <c r="HE18" s="30"/>
      <c r="HF18" s="30"/>
      <c r="HG18" s="30"/>
      <c r="HH18" s="30"/>
      <c r="HI18" s="30"/>
      <c r="HJ18" s="30"/>
      <c r="HK18" s="30"/>
      <c r="HL18" s="30"/>
      <c r="HM18" s="30"/>
      <c r="HN18" s="30"/>
      <c r="HO18" s="30"/>
      <c r="HP18" s="30"/>
      <c r="HQ18" s="30"/>
      <c r="HR18" s="30"/>
      <c r="HS18" s="30"/>
      <c r="HT18" s="30"/>
      <c r="HU18" s="30"/>
      <c r="HV18" s="30"/>
      <c r="HW18" s="30"/>
      <c r="HX18" s="30"/>
      <c r="HY18" s="30"/>
      <c r="HZ18" s="30"/>
      <c r="IA18" s="30"/>
      <c r="IB18" s="30"/>
      <c r="IC18" s="30"/>
      <c r="ID18" s="30"/>
      <c r="IE18" s="30"/>
      <c r="IF18" s="30"/>
      <c r="IG18" s="30"/>
      <c r="IH18" s="30"/>
      <c r="II18" s="30"/>
      <c r="IJ18" s="30"/>
      <c r="IK18" s="30"/>
      <c r="IL18" s="30"/>
      <c r="IM18" s="30"/>
      <c r="IN18" s="30"/>
      <c r="IO18" s="30"/>
      <c r="IP18" s="30"/>
      <c r="IQ18" s="30"/>
      <c r="IR18" s="30"/>
      <c r="IS18" s="30"/>
      <c r="IT18" s="30"/>
      <c r="IU18" s="30"/>
      <c r="IV18" s="30"/>
    </row>
    <row r="19" spans="1:256" s="31" customFormat="1" ht="15.75" x14ac:dyDescent="0.2">
      <c r="A19" s="12"/>
      <c r="B19" s="13" t="s">
        <v>36</v>
      </c>
      <c r="C19" s="14" t="s">
        <v>1</v>
      </c>
      <c r="D19" s="15">
        <f>1*2*0.6*0.3</f>
        <v>0.36</v>
      </c>
      <c r="E19" s="15"/>
      <c r="F19" s="15">
        <f>D19*E19</f>
        <v>0</v>
      </c>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c r="BZ19" s="30"/>
      <c r="CA19" s="30"/>
      <c r="CB19" s="30"/>
      <c r="CC19" s="30"/>
      <c r="CD19" s="30"/>
      <c r="CE19" s="30"/>
      <c r="CF19" s="30"/>
      <c r="CG19" s="30"/>
      <c r="CH19" s="30"/>
      <c r="CI19" s="30"/>
      <c r="CJ19" s="30"/>
      <c r="CK19" s="30"/>
      <c r="CL19" s="30"/>
      <c r="CM19" s="30"/>
      <c r="CN19" s="30"/>
      <c r="CO19" s="30"/>
      <c r="CP19" s="30"/>
      <c r="CQ19" s="30"/>
      <c r="CR19" s="30"/>
      <c r="CS19" s="30"/>
      <c r="CT19" s="30"/>
      <c r="CU19" s="30"/>
      <c r="CV19" s="30"/>
      <c r="CW19" s="30"/>
      <c r="CX19" s="30"/>
      <c r="CY19" s="30"/>
      <c r="CZ19" s="30"/>
      <c r="DA19" s="30"/>
      <c r="DB19" s="30"/>
      <c r="DC19" s="30"/>
      <c r="DD19" s="30"/>
      <c r="DE19" s="30"/>
      <c r="DF19" s="30"/>
      <c r="DG19" s="30"/>
      <c r="DH19" s="30"/>
      <c r="DI19" s="30"/>
      <c r="DJ19" s="30"/>
      <c r="DK19" s="30"/>
      <c r="DL19" s="30"/>
      <c r="DM19" s="30"/>
      <c r="DN19" s="30"/>
      <c r="DO19" s="30"/>
      <c r="DP19" s="30"/>
      <c r="DQ19" s="30"/>
      <c r="DR19" s="30"/>
      <c r="DS19" s="30"/>
      <c r="DT19" s="30"/>
      <c r="DU19" s="30"/>
      <c r="DV19" s="30"/>
      <c r="DW19" s="30"/>
      <c r="DX19" s="30"/>
      <c r="DY19" s="30"/>
      <c r="DZ19" s="30"/>
      <c r="EA19" s="30"/>
      <c r="EB19" s="30"/>
      <c r="EC19" s="30"/>
      <c r="ED19" s="30"/>
      <c r="EE19" s="30"/>
      <c r="EF19" s="30"/>
      <c r="EG19" s="30"/>
      <c r="EH19" s="30"/>
      <c r="EI19" s="30"/>
      <c r="EJ19" s="30"/>
      <c r="EK19" s="30"/>
      <c r="EL19" s="30"/>
      <c r="EM19" s="30"/>
      <c r="EN19" s="30"/>
      <c r="EO19" s="30"/>
      <c r="EP19" s="30"/>
      <c r="EQ19" s="30"/>
      <c r="ER19" s="30"/>
      <c r="ES19" s="30"/>
      <c r="ET19" s="30"/>
      <c r="EU19" s="30"/>
      <c r="EV19" s="30"/>
      <c r="EW19" s="30"/>
      <c r="EX19" s="30"/>
      <c r="EY19" s="30"/>
      <c r="EZ19" s="30"/>
      <c r="FA19" s="30"/>
      <c r="FB19" s="30"/>
      <c r="FC19" s="30"/>
      <c r="FD19" s="30"/>
      <c r="FE19" s="30"/>
      <c r="FF19" s="30"/>
      <c r="FG19" s="30"/>
      <c r="FH19" s="30"/>
      <c r="FI19" s="30"/>
      <c r="FJ19" s="30"/>
      <c r="FK19" s="30"/>
      <c r="FL19" s="30"/>
      <c r="FM19" s="30"/>
      <c r="FN19" s="30"/>
      <c r="FO19" s="30"/>
      <c r="FP19" s="30"/>
      <c r="FQ19" s="30"/>
      <c r="FR19" s="30"/>
      <c r="FS19" s="30"/>
      <c r="FT19" s="30"/>
      <c r="FU19" s="30"/>
      <c r="FV19" s="30"/>
      <c r="FW19" s="30"/>
      <c r="FX19" s="30"/>
      <c r="FY19" s="30"/>
      <c r="FZ19" s="30"/>
      <c r="GA19" s="30"/>
      <c r="GB19" s="30"/>
      <c r="GC19" s="30"/>
      <c r="GD19" s="30"/>
      <c r="GE19" s="30"/>
      <c r="GF19" s="30"/>
      <c r="GG19" s="30"/>
      <c r="GH19" s="30"/>
      <c r="GI19" s="30"/>
      <c r="GJ19" s="30"/>
      <c r="GK19" s="30"/>
      <c r="GL19" s="30"/>
      <c r="GM19" s="30"/>
      <c r="GN19" s="30"/>
      <c r="GO19" s="30"/>
      <c r="GP19" s="30"/>
      <c r="GQ19" s="30"/>
      <c r="GR19" s="30"/>
      <c r="GS19" s="30"/>
      <c r="GT19" s="30"/>
      <c r="GU19" s="30"/>
      <c r="GV19" s="30"/>
      <c r="GW19" s="30"/>
      <c r="GX19" s="30"/>
      <c r="GY19" s="30"/>
      <c r="GZ19" s="30"/>
      <c r="HA19" s="30"/>
      <c r="HB19" s="30"/>
      <c r="HC19" s="30"/>
      <c r="HD19" s="30"/>
      <c r="HE19" s="30"/>
      <c r="HF19" s="30"/>
      <c r="HG19" s="30"/>
      <c r="HH19" s="30"/>
      <c r="HI19" s="30"/>
      <c r="HJ19" s="30"/>
      <c r="HK19" s="30"/>
      <c r="HL19" s="30"/>
      <c r="HM19" s="30"/>
      <c r="HN19" s="30"/>
      <c r="HO19" s="30"/>
      <c r="HP19" s="30"/>
      <c r="HQ19" s="30"/>
      <c r="HR19" s="30"/>
      <c r="HS19" s="30"/>
      <c r="HT19" s="30"/>
      <c r="HU19" s="30"/>
      <c r="HV19" s="30"/>
      <c r="HW19" s="30"/>
      <c r="HX19" s="30"/>
      <c r="HY19" s="30"/>
      <c r="HZ19" s="30"/>
      <c r="IA19" s="30"/>
      <c r="IB19" s="30"/>
      <c r="IC19" s="30"/>
      <c r="ID19" s="30"/>
      <c r="IE19" s="30"/>
      <c r="IF19" s="30"/>
      <c r="IG19" s="30"/>
      <c r="IH19" s="30"/>
      <c r="II19" s="30"/>
      <c r="IJ19" s="30"/>
      <c r="IK19" s="30"/>
      <c r="IL19" s="30"/>
      <c r="IM19" s="30"/>
      <c r="IN19" s="30"/>
      <c r="IO19" s="30"/>
      <c r="IP19" s="30"/>
      <c r="IQ19" s="30"/>
      <c r="IR19" s="30"/>
      <c r="IS19" s="30"/>
      <c r="IT19" s="30"/>
      <c r="IU19" s="30"/>
      <c r="IV19" s="30"/>
    </row>
    <row r="20" spans="1:256" s="31" customFormat="1" ht="15.75" x14ac:dyDescent="0.2">
      <c r="A20" s="12"/>
      <c r="B20" s="13"/>
      <c r="C20" s="14"/>
      <c r="D20" s="15"/>
      <c r="E20" s="15"/>
      <c r="F20" s="15"/>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c r="CD20" s="30"/>
      <c r="CE20" s="30"/>
      <c r="CF20" s="30"/>
      <c r="CG20" s="30"/>
      <c r="CH20" s="30"/>
      <c r="CI20" s="30"/>
      <c r="CJ20" s="30"/>
      <c r="CK20" s="30"/>
      <c r="CL20" s="30"/>
      <c r="CM20" s="30"/>
      <c r="CN20" s="30"/>
      <c r="CO20" s="30"/>
      <c r="CP20" s="30"/>
      <c r="CQ20" s="30"/>
      <c r="CR20" s="30"/>
      <c r="CS20" s="30"/>
      <c r="CT20" s="30"/>
      <c r="CU20" s="30"/>
      <c r="CV20" s="30"/>
      <c r="CW20" s="30"/>
      <c r="CX20" s="30"/>
      <c r="CY20" s="30"/>
      <c r="CZ20" s="30"/>
      <c r="DA20" s="30"/>
      <c r="DB20" s="30"/>
      <c r="DC20" s="30"/>
      <c r="DD20" s="30"/>
      <c r="DE20" s="30"/>
      <c r="DF20" s="30"/>
      <c r="DG20" s="30"/>
      <c r="DH20" s="30"/>
      <c r="DI20" s="30"/>
      <c r="DJ20" s="30"/>
      <c r="DK20" s="30"/>
      <c r="DL20" s="30"/>
      <c r="DM20" s="30"/>
      <c r="DN20" s="30"/>
      <c r="DO20" s="30"/>
      <c r="DP20" s="30"/>
      <c r="DQ20" s="30"/>
      <c r="DR20" s="30"/>
      <c r="DS20" s="30"/>
      <c r="DT20" s="30"/>
      <c r="DU20" s="30"/>
      <c r="DV20" s="30"/>
      <c r="DW20" s="30"/>
      <c r="DX20" s="30"/>
      <c r="DY20" s="30"/>
      <c r="DZ20" s="30"/>
      <c r="EA20" s="30"/>
      <c r="EB20" s="30"/>
      <c r="EC20" s="30"/>
      <c r="ED20" s="30"/>
      <c r="EE20" s="30"/>
      <c r="EF20" s="30"/>
      <c r="EG20" s="30"/>
      <c r="EH20" s="30"/>
      <c r="EI20" s="30"/>
      <c r="EJ20" s="30"/>
      <c r="EK20" s="30"/>
      <c r="EL20" s="30"/>
      <c r="EM20" s="30"/>
      <c r="EN20" s="30"/>
      <c r="EO20" s="30"/>
      <c r="EP20" s="30"/>
      <c r="EQ20" s="30"/>
      <c r="ER20" s="30"/>
      <c r="ES20" s="30"/>
      <c r="ET20" s="30"/>
      <c r="EU20" s="30"/>
      <c r="EV20" s="30"/>
      <c r="EW20" s="30"/>
      <c r="EX20" s="30"/>
      <c r="EY20" s="30"/>
      <c r="EZ20" s="30"/>
      <c r="FA20" s="30"/>
      <c r="FB20" s="30"/>
      <c r="FC20" s="30"/>
      <c r="FD20" s="30"/>
      <c r="FE20" s="30"/>
      <c r="FF20" s="30"/>
      <c r="FG20" s="30"/>
      <c r="FH20" s="30"/>
      <c r="FI20" s="30"/>
      <c r="FJ20" s="30"/>
      <c r="FK20" s="30"/>
      <c r="FL20" s="30"/>
      <c r="FM20" s="30"/>
      <c r="FN20" s="30"/>
      <c r="FO20" s="30"/>
      <c r="FP20" s="30"/>
      <c r="FQ20" s="30"/>
      <c r="FR20" s="30"/>
      <c r="FS20" s="30"/>
      <c r="FT20" s="30"/>
      <c r="FU20" s="30"/>
      <c r="FV20" s="30"/>
      <c r="FW20" s="30"/>
      <c r="FX20" s="30"/>
      <c r="FY20" s="30"/>
      <c r="FZ20" s="30"/>
      <c r="GA20" s="30"/>
      <c r="GB20" s="30"/>
      <c r="GC20" s="30"/>
      <c r="GD20" s="30"/>
      <c r="GE20" s="30"/>
      <c r="GF20" s="30"/>
      <c r="GG20" s="30"/>
      <c r="GH20" s="30"/>
      <c r="GI20" s="30"/>
      <c r="GJ20" s="30"/>
      <c r="GK20" s="30"/>
      <c r="GL20" s="30"/>
      <c r="GM20" s="30"/>
      <c r="GN20" s="30"/>
      <c r="GO20" s="30"/>
      <c r="GP20" s="30"/>
      <c r="GQ20" s="30"/>
      <c r="GR20" s="30"/>
      <c r="GS20" s="30"/>
      <c r="GT20" s="30"/>
      <c r="GU20" s="30"/>
      <c r="GV20" s="30"/>
      <c r="GW20" s="30"/>
      <c r="GX20" s="30"/>
      <c r="GY20" s="30"/>
      <c r="GZ20" s="30"/>
      <c r="HA20" s="30"/>
      <c r="HB20" s="30"/>
      <c r="HC20" s="30"/>
      <c r="HD20" s="30"/>
      <c r="HE20" s="30"/>
      <c r="HF20" s="30"/>
      <c r="HG20" s="30"/>
      <c r="HH20" s="30"/>
      <c r="HI20" s="30"/>
      <c r="HJ20" s="30"/>
      <c r="HK20" s="30"/>
      <c r="HL20" s="30"/>
      <c r="HM20" s="30"/>
      <c r="HN20" s="30"/>
      <c r="HO20" s="30"/>
      <c r="HP20" s="30"/>
      <c r="HQ20" s="30"/>
      <c r="HR20" s="30"/>
      <c r="HS20" s="30"/>
      <c r="HT20" s="30"/>
      <c r="HU20" s="30"/>
      <c r="HV20" s="30"/>
      <c r="HW20" s="30"/>
      <c r="HX20" s="30"/>
      <c r="HY20" s="30"/>
      <c r="HZ20" s="30"/>
      <c r="IA20" s="30"/>
      <c r="IB20" s="30"/>
      <c r="IC20" s="30"/>
      <c r="ID20" s="30"/>
      <c r="IE20" s="30"/>
      <c r="IF20" s="30"/>
      <c r="IG20" s="30"/>
      <c r="IH20" s="30"/>
      <c r="II20" s="30"/>
      <c r="IJ20" s="30"/>
      <c r="IK20" s="30"/>
      <c r="IL20" s="30"/>
      <c r="IM20" s="30"/>
      <c r="IN20" s="30"/>
      <c r="IO20" s="30"/>
      <c r="IP20" s="30"/>
      <c r="IQ20" s="30"/>
      <c r="IR20" s="30"/>
      <c r="IS20" s="30"/>
      <c r="IT20" s="30"/>
      <c r="IU20" s="30"/>
      <c r="IV20" s="30"/>
    </row>
    <row r="21" spans="1:256" s="31" customFormat="1" ht="51" x14ac:dyDescent="0.2">
      <c r="A21" s="12">
        <v>5</v>
      </c>
      <c r="B21" s="13" t="s">
        <v>37</v>
      </c>
      <c r="C21" s="14"/>
      <c r="D21" s="15"/>
      <c r="E21" s="15"/>
      <c r="F21" s="15"/>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c r="BS21" s="30"/>
      <c r="BT21" s="30"/>
      <c r="BU21" s="30"/>
      <c r="BV21" s="30"/>
      <c r="BW21" s="30"/>
      <c r="BX21" s="30"/>
      <c r="BY21" s="30"/>
      <c r="BZ21" s="30"/>
      <c r="CA21" s="30"/>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0"/>
      <c r="DB21" s="30"/>
      <c r="DC21" s="30"/>
      <c r="DD21" s="30"/>
      <c r="DE21" s="30"/>
      <c r="DF21" s="30"/>
      <c r="DG21" s="30"/>
      <c r="DH21" s="30"/>
      <c r="DI21" s="30"/>
      <c r="DJ21" s="30"/>
      <c r="DK21" s="30"/>
      <c r="DL21" s="30"/>
      <c r="DM21" s="30"/>
      <c r="DN21" s="30"/>
      <c r="DO21" s="30"/>
      <c r="DP21" s="30"/>
      <c r="DQ21" s="30"/>
      <c r="DR21" s="30"/>
      <c r="DS21" s="30"/>
      <c r="DT21" s="30"/>
      <c r="DU21" s="30"/>
      <c r="DV21" s="30"/>
      <c r="DW21" s="30"/>
      <c r="DX21" s="30"/>
      <c r="DY21" s="30"/>
      <c r="DZ21" s="30"/>
      <c r="EA21" s="30"/>
      <c r="EB21" s="30"/>
      <c r="EC21" s="30"/>
      <c r="ED21" s="30"/>
      <c r="EE21" s="30"/>
      <c r="EF21" s="30"/>
      <c r="EG21" s="30"/>
      <c r="EH21" s="30"/>
      <c r="EI21" s="30"/>
      <c r="EJ21" s="30"/>
      <c r="EK21" s="30"/>
      <c r="EL21" s="30"/>
      <c r="EM21" s="30"/>
      <c r="EN21" s="30"/>
      <c r="EO21" s="30"/>
      <c r="EP21" s="30"/>
      <c r="EQ21" s="30"/>
      <c r="ER21" s="30"/>
      <c r="ES21" s="30"/>
      <c r="ET21" s="30"/>
      <c r="EU21" s="30"/>
      <c r="EV21" s="30"/>
      <c r="EW21" s="30"/>
      <c r="EX21" s="30"/>
      <c r="EY21" s="30"/>
      <c r="EZ21" s="30"/>
      <c r="FA21" s="30"/>
      <c r="FB21" s="30"/>
      <c r="FC21" s="30"/>
      <c r="FD21" s="30"/>
      <c r="FE21" s="30"/>
      <c r="FF21" s="30"/>
      <c r="FG21" s="30"/>
      <c r="FH21" s="30"/>
      <c r="FI21" s="30"/>
      <c r="FJ21" s="30"/>
      <c r="FK21" s="30"/>
      <c r="FL21" s="30"/>
      <c r="FM21" s="30"/>
      <c r="FN21" s="30"/>
      <c r="FO21" s="30"/>
      <c r="FP21" s="30"/>
      <c r="FQ21" s="30"/>
      <c r="FR21" s="30"/>
      <c r="FS21" s="30"/>
      <c r="FT21" s="30"/>
      <c r="FU21" s="30"/>
      <c r="FV21" s="30"/>
      <c r="FW21" s="30"/>
      <c r="FX21" s="30"/>
      <c r="FY21" s="30"/>
      <c r="FZ21" s="30"/>
      <c r="GA21" s="30"/>
      <c r="GB21" s="30"/>
      <c r="GC21" s="30"/>
      <c r="GD21" s="30"/>
      <c r="GE21" s="30"/>
      <c r="GF21" s="30"/>
      <c r="GG21" s="30"/>
      <c r="GH21" s="30"/>
      <c r="GI21" s="30"/>
      <c r="GJ21" s="30"/>
      <c r="GK21" s="30"/>
      <c r="GL21" s="30"/>
      <c r="GM21" s="30"/>
      <c r="GN21" s="30"/>
      <c r="GO21" s="30"/>
      <c r="GP21" s="30"/>
      <c r="GQ21" s="30"/>
      <c r="GR21" s="30"/>
      <c r="GS21" s="30"/>
      <c r="GT21" s="30"/>
      <c r="GU21" s="30"/>
      <c r="GV21" s="30"/>
      <c r="GW21" s="30"/>
      <c r="GX21" s="30"/>
      <c r="GY21" s="30"/>
      <c r="GZ21" s="30"/>
      <c r="HA21" s="30"/>
      <c r="HB21" s="30"/>
      <c r="HC21" s="30"/>
      <c r="HD21" s="30"/>
      <c r="HE21" s="30"/>
      <c r="HF21" s="30"/>
      <c r="HG21" s="30"/>
      <c r="HH21" s="30"/>
      <c r="HI21" s="30"/>
      <c r="HJ21" s="30"/>
      <c r="HK21" s="30"/>
      <c r="HL21" s="30"/>
      <c r="HM21" s="30"/>
      <c r="HN21" s="30"/>
      <c r="HO21" s="30"/>
      <c r="HP21" s="30"/>
      <c r="HQ21" s="30"/>
      <c r="HR21" s="30"/>
      <c r="HS21" s="30"/>
      <c r="HT21" s="30"/>
      <c r="HU21" s="30"/>
      <c r="HV21" s="30"/>
      <c r="HW21" s="30"/>
      <c r="HX21" s="30"/>
      <c r="HY21" s="30"/>
      <c r="HZ21" s="30"/>
      <c r="IA21" s="30"/>
      <c r="IB21" s="30"/>
      <c r="IC21" s="30"/>
      <c r="ID21" s="30"/>
      <c r="IE21" s="30"/>
      <c r="IF21" s="30"/>
      <c r="IG21" s="30"/>
      <c r="IH21" s="30"/>
      <c r="II21" s="30"/>
      <c r="IJ21" s="30"/>
      <c r="IK21" s="30"/>
      <c r="IL21" s="30"/>
      <c r="IM21" s="30"/>
      <c r="IN21" s="30"/>
      <c r="IO21" s="30"/>
      <c r="IP21" s="30"/>
      <c r="IQ21" s="30"/>
      <c r="IR21" s="30"/>
      <c r="IS21" s="30"/>
      <c r="IT21" s="30"/>
      <c r="IU21" s="30"/>
      <c r="IV21" s="30"/>
    </row>
    <row r="22" spans="1:256" s="31" customFormat="1" ht="15.75" x14ac:dyDescent="0.2">
      <c r="A22" s="12"/>
      <c r="B22" s="13" t="s">
        <v>38</v>
      </c>
      <c r="C22" s="14" t="s">
        <v>1</v>
      </c>
      <c r="D22" s="15">
        <f>1*2*0.6*1</f>
        <v>1.2</v>
      </c>
      <c r="E22" s="15"/>
      <c r="F22" s="15">
        <f>D22*E22</f>
        <v>0</v>
      </c>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c r="DJ22" s="30"/>
      <c r="DK22" s="30"/>
      <c r="DL22" s="30"/>
      <c r="DM22" s="30"/>
      <c r="DN22" s="30"/>
      <c r="DO22" s="30"/>
      <c r="DP22" s="30"/>
      <c r="DQ22" s="30"/>
      <c r="DR22" s="30"/>
      <c r="DS22" s="30"/>
      <c r="DT22" s="30"/>
      <c r="DU22" s="30"/>
      <c r="DV22" s="30"/>
      <c r="DW22" s="30"/>
      <c r="DX22" s="30"/>
      <c r="DY22" s="30"/>
      <c r="DZ22" s="30"/>
      <c r="EA22" s="30"/>
      <c r="EB22" s="30"/>
      <c r="EC22" s="30"/>
      <c r="ED22" s="30"/>
      <c r="EE22" s="30"/>
      <c r="EF22" s="30"/>
      <c r="EG22" s="30"/>
      <c r="EH22" s="30"/>
      <c r="EI22" s="30"/>
      <c r="EJ22" s="30"/>
      <c r="EK22" s="30"/>
      <c r="EL22" s="30"/>
      <c r="EM22" s="30"/>
      <c r="EN22" s="30"/>
      <c r="EO22" s="30"/>
      <c r="EP22" s="30"/>
      <c r="EQ22" s="30"/>
      <c r="ER22" s="30"/>
      <c r="ES22" s="30"/>
      <c r="ET22" s="30"/>
      <c r="EU22" s="30"/>
      <c r="EV22" s="30"/>
      <c r="EW22" s="30"/>
      <c r="EX22" s="30"/>
      <c r="EY22" s="30"/>
      <c r="EZ22" s="30"/>
      <c r="FA22" s="30"/>
      <c r="FB22" s="30"/>
      <c r="FC22" s="30"/>
      <c r="FD22" s="30"/>
      <c r="FE22" s="30"/>
      <c r="FF22" s="30"/>
      <c r="FG22" s="30"/>
      <c r="FH22" s="30"/>
      <c r="FI22" s="30"/>
      <c r="FJ22" s="30"/>
      <c r="FK22" s="30"/>
      <c r="FL22" s="30"/>
      <c r="FM22" s="30"/>
      <c r="FN22" s="30"/>
      <c r="FO22" s="30"/>
      <c r="FP22" s="30"/>
      <c r="FQ22" s="30"/>
      <c r="FR22" s="30"/>
      <c r="FS22" s="30"/>
      <c r="FT22" s="30"/>
      <c r="FU22" s="30"/>
      <c r="FV22" s="30"/>
      <c r="FW22" s="30"/>
      <c r="FX22" s="30"/>
      <c r="FY22" s="30"/>
      <c r="FZ22" s="30"/>
      <c r="GA22" s="30"/>
      <c r="GB22" s="30"/>
      <c r="GC22" s="30"/>
      <c r="GD22" s="30"/>
      <c r="GE22" s="30"/>
      <c r="GF22" s="30"/>
      <c r="GG22" s="30"/>
      <c r="GH22" s="30"/>
      <c r="GI22" s="30"/>
      <c r="GJ22" s="30"/>
      <c r="GK22" s="30"/>
      <c r="GL22" s="30"/>
      <c r="GM22" s="30"/>
      <c r="GN22" s="30"/>
      <c r="GO22" s="30"/>
      <c r="GP22" s="30"/>
      <c r="GQ22" s="30"/>
      <c r="GR22" s="30"/>
      <c r="GS22" s="30"/>
      <c r="GT22" s="30"/>
      <c r="GU22" s="30"/>
      <c r="GV22" s="30"/>
      <c r="GW22" s="30"/>
      <c r="GX22" s="30"/>
      <c r="GY22" s="30"/>
      <c r="GZ22" s="30"/>
      <c r="HA22" s="30"/>
      <c r="HB22" s="30"/>
      <c r="HC22" s="30"/>
      <c r="HD22" s="30"/>
      <c r="HE22" s="30"/>
      <c r="HF22" s="30"/>
      <c r="HG22" s="30"/>
      <c r="HH22" s="30"/>
      <c r="HI22" s="30"/>
      <c r="HJ22" s="30"/>
      <c r="HK22" s="30"/>
      <c r="HL22" s="30"/>
      <c r="HM22" s="30"/>
      <c r="HN22" s="30"/>
      <c r="HO22" s="30"/>
      <c r="HP22" s="30"/>
      <c r="HQ22" s="30"/>
      <c r="HR22" s="30"/>
      <c r="HS22" s="30"/>
      <c r="HT22" s="30"/>
      <c r="HU22" s="30"/>
      <c r="HV22" s="30"/>
      <c r="HW22" s="30"/>
      <c r="HX22" s="30"/>
      <c r="HY22" s="30"/>
      <c r="HZ22" s="30"/>
      <c r="IA22" s="30"/>
      <c r="IB22" s="30"/>
      <c r="IC22" s="30"/>
      <c r="ID22" s="30"/>
      <c r="IE22" s="30"/>
      <c r="IF22" s="30"/>
      <c r="IG22" s="30"/>
      <c r="IH22" s="30"/>
      <c r="II22" s="30"/>
      <c r="IJ22" s="30"/>
      <c r="IK22" s="30"/>
      <c r="IL22" s="30"/>
      <c r="IM22" s="30"/>
      <c r="IN22" s="30"/>
      <c r="IO22" s="30"/>
      <c r="IP22" s="30"/>
      <c r="IQ22" s="30"/>
      <c r="IR22" s="30"/>
      <c r="IS22" s="30"/>
      <c r="IT22" s="30"/>
      <c r="IU22" s="30"/>
      <c r="IV22" s="30"/>
    </row>
    <row r="23" spans="1:256" s="31" customFormat="1" ht="15.75" x14ac:dyDescent="0.2">
      <c r="A23" s="12"/>
      <c r="B23" s="13"/>
      <c r="C23" s="14"/>
      <c r="D23" s="15"/>
      <c r="E23" s="15"/>
      <c r="F23" s="15"/>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c r="BX23" s="30"/>
      <c r="BY23" s="30"/>
      <c r="BZ23" s="30"/>
      <c r="CA23" s="30"/>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c r="DJ23" s="30"/>
      <c r="DK23" s="30"/>
      <c r="DL23" s="30"/>
      <c r="DM23" s="30"/>
      <c r="DN23" s="30"/>
      <c r="DO23" s="30"/>
      <c r="DP23" s="30"/>
      <c r="DQ23" s="30"/>
      <c r="DR23" s="30"/>
      <c r="DS23" s="30"/>
      <c r="DT23" s="30"/>
      <c r="DU23" s="30"/>
      <c r="DV23" s="30"/>
      <c r="DW23" s="30"/>
      <c r="DX23" s="30"/>
      <c r="DY23" s="30"/>
      <c r="DZ23" s="30"/>
      <c r="EA23" s="30"/>
      <c r="EB23" s="30"/>
      <c r="EC23" s="30"/>
      <c r="ED23" s="30"/>
      <c r="EE23" s="30"/>
      <c r="EF23" s="30"/>
      <c r="EG23" s="30"/>
      <c r="EH23" s="30"/>
      <c r="EI23" s="30"/>
      <c r="EJ23" s="30"/>
      <c r="EK23" s="30"/>
      <c r="EL23" s="30"/>
      <c r="EM23" s="30"/>
      <c r="EN23" s="30"/>
      <c r="EO23" s="30"/>
      <c r="EP23" s="30"/>
      <c r="EQ23" s="30"/>
      <c r="ER23" s="30"/>
      <c r="ES23" s="30"/>
      <c r="ET23" s="30"/>
      <c r="EU23" s="30"/>
      <c r="EV23" s="30"/>
      <c r="EW23" s="30"/>
      <c r="EX23" s="30"/>
      <c r="EY23" s="30"/>
      <c r="EZ23" s="30"/>
      <c r="FA23" s="30"/>
      <c r="FB23" s="30"/>
      <c r="FC23" s="30"/>
      <c r="FD23" s="30"/>
      <c r="FE23" s="30"/>
      <c r="FF23" s="30"/>
      <c r="FG23" s="30"/>
      <c r="FH23" s="30"/>
      <c r="FI23" s="30"/>
      <c r="FJ23" s="30"/>
      <c r="FK23" s="30"/>
      <c r="FL23" s="30"/>
      <c r="FM23" s="30"/>
      <c r="FN23" s="30"/>
      <c r="FO23" s="30"/>
      <c r="FP23" s="30"/>
      <c r="FQ23" s="30"/>
      <c r="FR23" s="30"/>
      <c r="FS23" s="30"/>
      <c r="FT23" s="30"/>
      <c r="FU23" s="30"/>
      <c r="FV23" s="30"/>
      <c r="FW23" s="30"/>
      <c r="FX23" s="30"/>
      <c r="FY23" s="30"/>
      <c r="FZ23" s="30"/>
      <c r="GA23" s="30"/>
      <c r="GB23" s="30"/>
      <c r="GC23" s="30"/>
      <c r="GD23" s="30"/>
      <c r="GE23" s="30"/>
      <c r="GF23" s="30"/>
      <c r="GG23" s="30"/>
      <c r="GH23" s="30"/>
      <c r="GI23" s="30"/>
      <c r="GJ23" s="30"/>
      <c r="GK23" s="30"/>
      <c r="GL23" s="30"/>
      <c r="GM23" s="30"/>
      <c r="GN23" s="30"/>
      <c r="GO23" s="30"/>
      <c r="GP23" s="30"/>
      <c r="GQ23" s="30"/>
      <c r="GR23" s="30"/>
      <c r="GS23" s="30"/>
      <c r="GT23" s="30"/>
      <c r="GU23" s="30"/>
      <c r="GV23" s="30"/>
      <c r="GW23" s="30"/>
      <c r="GX23" s="30"/>
      <c r="GY23" s="30"/>
      <c r="GZ23" s="30"/>
      <c r="HA23" s="30"/>
      <c r="HB23" s="30"/>
      <c r="HC23" s="30"/>
      <c r="HD23" s="30"/>
      <c r="HE23" s="30"/>
      <c r="HF23" s="30"/>
      <c r="HG23" s="30"/>
      <c r="HH23" s="30"/>
      <c r="HI23" s="30"/>
      <c r="HJ23" s="30"/>
      <c r="HK23" s="30"/>
      <c r="HL23" s="30"/>
      <c r="HM23" s="30"/>
      <c r="HN23" s="30"/>
      <c r="HO23" s="30"/>
      <c r="HP23" s="30"/>
      <c r="HQ23" s="30"/>
      <c r="HR23" s="30"/>
      <c r="HS23" s="30"/>
      <c r="HT23" s="30"/>
      <c r="HU23" s="30"/>
      <c r="HV23" s="30"/>
      <c r="HW23" s="30"/>
      <c r="HX23" s="30"/>
      <c r="HY23" s="30"/>
      <c r="HZ23" s="30"/>
      <c r="IA23" s="30"/>
      <c r="IB23" s="30"/>
      <c r="IC23" s="30"/>
      <c r="ID23" s="30"/>
      <c r="IE23" s="30"/>
      <c r="IF23" s="30"/>
      <c r="IG23" s="30"/>
      <c r="IH23" s="30"/>
      <c r="II23" s="30"/>
      <c r="IJ23" s="30"/>
      <c r="IK23" s="30"/>
      <c r="IL23" s="30"/>
      <c r="IM23" s="30"/>
      <c r="IN23" s="30"/>
      <c r="IO23" s="30"/>
      <c r="IP23" s="30"/>
      <c r="IQ23" s="30"/>
      <c r="IR23" s="30"/>
      <c r="IS23" s="30"/>
      <c r="IT23" s="30"/>
      <c r="IU23" s="30"/>
      <c r="IV23" s="30"/>
    </row>
    <row r="24" spans="1:256" s="31" customFormat="1" ht="93" customHeight="1" x14ac:dyDescent="0.2">
      <c r="A24" s="12">
        <v>6</v>
      </c>
      <c r="B24" s="13" t="s">
        <v>39</v>
      </c>
      <c r="C24" s="14"/>
      <c r="D24" s="15"/>
      <c r="E24" s="15"/>
      <c r="F24" s="15"/>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c r="ER24" s="30"/>
      <c r="ES24" s="30"/>
      <c r="ET24" s="30"/>
      <c r="EU24" s="30"/>
      <c r="EV24" s="30"/>
      <c r="EW24" s="30"/>
      <c r="EX24" s="30"/>
      <c r="EY24" s="30"/>
      <c r="EZ24" s="30"/>
      <c r="FA24" s="30"/>
      <c r="FB24" s="30"/>
      <c r="FC24" s="30"/>
      <c r="FD24" s="30"/>
      <c r="FE24" s="30"/>
      <c r="FF24" s="30"/>
      <c r="FG24" s="30"/>
      <c r="FH24" s="30"/>
      <c r="FI24" s="30"/>
      <c r="FJ24" s="30"/>
      <c r="FK24" s="30"/>
      <c r="FL24" s="30"/>
      <c r="FM24" s="30"/>
      <c r="FN24" s="30"/>
      <c r="FO24" s="30"/>
      <c r="FP24" s="30"/>
      <c r="FQ24" s="30"/>
      <c r="FR24" s="30"/>
      <c r="FS24" s="30"/>
      <c r="FT24" s="30"/>
      <c r="FU24" s="30"/>
      <c r="FV24" s="30"/>
      <c r="FW24" s="30"/>
      <c r="FX24" s="30"/>
      <c r="FY24" s="30"/>
      <c r="FZ24" s="30"/>
      <c r="GA24" s="30"/>
      <c r="GB24" s="30"/>
      <c r="GC24" s="30"/>
      <c r="GD24" s="30"/>
      <c r="GE24" s="30"/>
      <c r="GF24" s="30"/>
      <c r="GG24" s="30"/>
      <c r="GH24" s="30"/>
      <c r="GI24" s="30"/>
      <c r="GJ24" s="30"/>
      <c r="GK24" s="30"/>
      <c r="GL24" s="30"/>
      <c r="GM24" s="30"/>
      <c r="GN24" s="30"/>
      <c r="GO24" s="30"/>
      <c r="GP24" s="30"/>
      <c r="GQ24" s="30"/>
      <c r="GR24" s="30"/>
      <c r="GS24" s="30"/>
      <c r="GT24" s="30"/>
      <c r="GU24" s="30"/>
      <c r="GV24" s="30"/>
      <c r="GW24" s="30"/>
      <c r="GX24" s="30"/>
      <c r="GY24" s="30"/>
      <c r="GZ24" s="30"/>
      <c r="HA24" s="30"/>
      <c r="HB24" s="30"/>
      <c r="HC24" s="30"/>
      <c r="HD24" s="30"/>
      <c r="HE24" s="30"/>
      <c r="HF24" s="30"/>
      <c r="HG24" s="30"/>
      <c r="HH24" s="30"/>
      <c r="HI24" s="30"/>
      <c r="HJ24" s="30"/>
      <c r="HK24" s="30"/>
      <c r="HL24" s="30"/>
      <c r="HM24" s="30"/>
      <c r="HN24" s="30"/>
      <c r="HO24" s="30"/>
      <c r="HP24" s="30"/>
      <c r="HQ24" s="30"/>
      <c r="HR24" s="30"/>
      <c r="HS24" s="30"/>
      <c r="HT24" s="30"/>
      <c r="HU24" s="30"/>
      <c r="HV24" s="30"/>
      <c r="HW24" s="30"/>
      <c r="HX24" s="30"/>
      <c r="HY24" s="30"/>
      <c r="HZ24" s="30"/>
      <c r="IA24" s="30"/>
      <c r="IB24" s="30"/>
      <c r="IC24" s="30"/>
      <c r="ID24" s="30"/>
      <c r="IE24" s="30"/>
      <c r="IF24" s="30"/>
      <c r="IG24" s="30"/>
      <c r="IH24" s="30"/>
      <c r="II24" s="30"/>
      <c r="IJ24" s="30"/>
      <c r="IK24" s="30"/>
      <c r="IL24" s="30"/>
      <c r="IM24" s="30"/>
      <c r="IN24" s="30"/>
      <c r="IO24" s="30"/>
      <c r="IP24" s="30"/>
      <c r="IQ24" s="30"/>
      <c r="IR24" s="30"/>
      <c r="IS24" s="30"/>
      <c r="IT24" s="30"/>
      <c r="IU24" s="30"/>
      <c r="IV24" s="30"/>
    </row>
    <row r="25" spans="1:256" s="31" customFormat="1" ht="15.75" x14ac:dyDescent="0.2">
      <c r="A25" s="12"/>
      <c r="B25" s="13" t="s">
        <v>12</v>
      </c>
      <c r="C25" s="14" t="s">
        <v>0</v>
      </c>
      <c r="D25" s="15">
        <f>1*0.6*2</f>
        <v>1.2</v>
      </c>
      <c r="E25" s="15"/>
      <c r="F25" s="15">
        <f>D25*E25</f>
        <v>0</v>
      </c>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30"/>
      <c r="BS25" s="30"/>
      <c r="BT25" s="30"/>
      <c r="BU25" s="30"/>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c r="DJ25" s="30"/>
      <c r="DK25" s="30"/>
      <c r="DL25" s="30"/>
      <c r="DM25" s="30"/>
      <c r="DN25" s="30"/>
      <c r="DO25" s="30"/>
      <c r="DP25" s="30"/>
      <c r="DQ25" s="30"/>
      <c r="DR25" s="30"/>
      <c r="DS25" s="30"/>
      <c r="DT25" s="30"/>
      <c r="DU25" s="30"/>
      <c r="DV25" s="30"/>
      <c r="DW25" s="30"/>
      <c r="DX25" s="30"/>
      <c r="DY25" s="30"/>
      <c r="DZ25" s="30"/>
      <c r="EA25" s="30"/>
      <c r="EB25" s="30"/>
      <c r="EC25" s="30"/>
      <c r="ED25" s="30"/>
      <c r="EE25" s="30"/>
      <c r="EF25" s="30"/>
      <c r="EG25" s="30"/>
      <c r="EH25" s="30"/>
      <c r="EI25" s="30"/>
      <c r="EJ25" s="30"/>
      <c r="EK25" s="30"/>
      <c r="EL25" s="30"/>
      <c r="EM25" s="30"/>
      <c r="EN25" s="30"/>
      <c r="EO25" s="30"/>
      <c r="EP25" s="30"/>
      <c r="EQ25" s="30"/>
      <c r="ER25" s="30"/>
      <c r="ES25" s="30"/>
      <c r="ET25" s="30"/>
      <c r="EU25" s="30"/>
      <c r="EV25" s="30"/>
      <c r="EW25" s="30"/>
      <c r="EX25" s="30"/>
      <c r="EY25" s="30"/>
      <c r="EZ25" s="30"/>
      <c r="FA25" s="30"/>
      <c r="FB25" s="30"/>
      <c r="FC25" s="30"/>
      <c r="FD25" s="30"/>
      <c r="FE25" s="30"/>
      <c r="FF25" s="30"/>
      <c r="FG25" s="30"/>
      <c r="FH25" s="30"/>
      <c r="FI25" s="30"/>
      <c r="FJ25" s="30"/>
      <c r="FK25" s="30"/>
      <c r="FL25" s="30"/>
      <c r="FM25" s="30"/>
      <c r="FN25" s="30"/>
      <c r="FO25" s="30"/>
      <c r="FP25" s="30"/>
      <c r="FQ25" s="30"/>
      <c r="FR25" s="30"/>
      <c r="FS25" s="30"/>
      <c r="FT25" s="30"/>
      <c r="FU25" s="30"/>
      <c r="FV25" s="30"/>
      <c r="FW25" s="30"/>
      <c r="FX25" s="30"/>
      <c r="FY25" s="30"/>
      <c r="FZ25" s="30"/>
      <c r="GA25" s="30"/>
      <c r="GB25" s="30"/>
      <c r="GC25" s="30"/>
      <c r="GD25" s="30"/>
      <c r="GE25" s="30"/>
      <c r="GF25" s="30"/>
      <c r="GG25" s="30"/>
      <c r="GH25" s="30"/>
      <c r="GI25" s="30"/>
      <c r="GJ25" s="30"/>
      <c r="GK25" s="30"/>
      <c r="GL25" s="30"/>
      <c r="GM25" s="30"/>
      <c r="GN25" s="30"/>
      <c r="GO25" s="30"/>
      <c r="GP25" s="30"/>
      <c r="GQ25" s="30"/>
      <c r="GR25" s="30"/>
      <c r="GS25" s="30"/>
      <c r="GT25" s="30"/>
      <c r="GU25" s="30"/>
      <c r="GV25" s="30"/>
      <c r="GW25" s="30"/>
      <c r="GX25" s="30"/>
      <c r="GY25" s="30"/>
      <c r="GZ25" s="30"/>
      <c r="HA25" s="30"/>
      <c r="HB25" s="30"/>
      <c r="HC25" s="30"/>
      <c r="HD25" s="30"/>
      <c r="HE25" s="30"/>
      <c r="HF25" s="30"/>
      <c r="HG25" s="30"/>
      <c r="HH25" s="30"/>
      <c r="HI25" s="30"/>
      <c r="HJ25" s="30"/>
      <c r="HK25" s="30"/>
      <c r="HL25" s="30"/>
      <c r="HM25" s="30"/>
      <c r="HN25" s="30"/>
      <c r="HO25" s="30"/>
      <c r="HP25" s="30"/>
      <c r="HQ25" s="30"/>
      <c r="HR25" s="30"/>
      <c r="HS25" s="30"/>
      <c r="HT25" s="30"/>
      <c r="HU25" s="30"/>
      <c r="HV25" s="30"/>
      <c r="HW25" s="30"/>
      <c r="HX25" s="30"/>
      <c r="HY25" s="30"/>
      <c r="HZ25" s="30"/>
      <c r="IA25" s="30"/>
      <c r="IB25" s="30"/>
      <c r="IC25" s="30"/>
      <c r="ID25" s="30"/>
      <c r="IE25" s="30"/>
      <c r="IF25" s="30"/>
      <c r="IG25" s="30"/>
      <c r="IH25" s="30"/>
      <c r="II25" s="30"/>
      <c r="IJ25" s="30"/>
      <c r="IK25" s="30"/>
      <c r="IL25" s="30"/>
      <c r="IM25" s="30"/>
      <c r="IN25" s="30"/>
      <c r="IO25" s="30"/>
      <c r="IP25" s="30"/>
      <c r="IQ25" s="30"/>
      <c r="IR25" s="30"/>
      <c r="IS25" s="30"/>
      <c r="IT25" s="30"/>
      <c r="IU25" s="30"/>
      <c r="IV25" s="30"/>
    </row>
    <row r="26" spans="1:256" s="31" customFormat="1" ht="15.75" x14ac:dyDescent="0.2">
      <c r="A26" s="12"/>
      <c r="B26" s="13"/>
      <c r="C26" s="14"/>
      <c r="D26" s="15"/>
      <c r="E26" s="15"/>
      <c r="F26" s="15"/>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0"/>
      <c r="FJ26" s="30"/>
      <c r="FK26" s="30"/>
      <c r="FL26" s="30"/>
      <c r="FM26" s="30"/>
      <c r="FN26" s="30"/>
      <c r="FO26" s="30"/>
      <c r="FP26" s="30"/>
      <c r="FQ26" s="30"/>
      <c r="FR26" s="30"/>
      <c r="FS26" s="30"/>
      <c r="FT26" s="30"/>
      <c r="FU26" s="30"/>
      <c r="FV26" s="30"/>
      <c r="FW26" s="30"/>
      <c r="FX26" s="30"/>
      <c r="FY26" s="30"/>
      <c r="FZ26" s="30"/>
      <c r="GA26" s="30"/>
      <c r="GB26" s="30"/>
      <c r="GC26" s="30"/>
      <c r="GD26" s="30"/>
      <c r="GE26" s="30"/>
      <c r="GF26" s="30"/>
      <c r="GG26" s="30"/>
      <c r="GH26" s="30"/>
      <c r="GI26" s="30"/>
      <c r="GJ26" s="30"/>
      <c r="GK26" s="30"/>
      <c r="GL26" s="30"/>
      <c r="GM26" s="30"/>
      <c r="GN26" s="30"/>
      <c r="GO26" s="30"/>
      <c r="GP26" s="30"/>
      <c r="GQ26" s="30"/>
      <c r="GR26" s="30"/>
      <c r="GS26" s="30"/>
      <c r="GT26" s="30"/>
      <c r="GU26" s="30"/>
      <c r="GV26" s="30"/>
      <c r="GW26" s="30"/>
      <c r="GX26" s="30"/>
      <c r="GY26" s="30"/>
      <c r="GZ26" s="30"/>
      <c r="HA26" s="30"/>
      <c r="HB26" s="30"/>
      <c r="HC26" s="30"/>
      <c r="HD26" s="30"/>
      <c r="HE26" s="30"/>
      <c r="HF26" s="30"/>
      <c r="HG26" s="30"/>
      <c r="HH26" s="30"/>
      <c r="HI26" s="30"/>
      <c r="HJ26" s="30"/>
      <c r="HK26" s="30"/>
      <c r="HL26" s="30"/>
      <c r="HM26" s="30"/>
      <c r="HN26" s="30"/>
      <c r="HO26" s="30"/>
      <c r="HP26" s="30"/>
      <c r="HQ26" s="30"/>
      <c r="HR26" s="30"/>
      <c r="HS26" s="30"/>
      <c r="HT26" s="30"/>
      <c r="HU26" s="30"/>
      <c r="HV26" s="30"/>
      <c r="HW26" s="30"/>
      <c r="HX26" s="30"/>
      <c r="HY26" s="30"/>
      <c r="HZ26" s="30"/>
      <c r="IA26" s="30"/>
      <c r="IB26" s="30"/>
      <c r="IC26" s="30"/>
      <c r="ID26" s="30"/>
      <c r="IE26" s="30"/>
      <c r="IF26" s="30"/>
      <c r="IG26" s="30"/>
      <c r="IH26" s="30"/>
      <c r="II26" s="30"/>
      <c r="IJ26" s="30"/>
      <c r="IK26" s="30"/>
      <c r="IL26" s="30"/>
      <c r="IM26" s="30"/>
      <c r="IN26" s="30"/>
      <c r="IO26" s="30"/>
      <c r="IP26" s="30"/>
      <c r="IQ26" s="30"/>
      <c r="IR26" s="30"/>
      <c r="IS26" s="30"/>
      <c r="IT26" s="30"/>
      <c r="IU26" s="30"/>
      <c r="IV26" s="30"/>
    </row>
    <row r="27" spans="1:256" s="31" customFormat="1" ht="134.25" customHeight="1" x14ac:dyDescent="0.2">
      <c r="A27" s="12">
        <v>7</v>
      </c>
      <c r="B27" s="13" t="s">
        <v>40</v>
      </c>
      <c r="C27" s="14"/>
      <c r="D27" s="15"/>
      <c r="E27" s="15"/>
      <c r="F27" s="15"/>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c r="DJ27" s="30"/>
      <c r="DK27" s="30"/>
      <c r="DL27" s="30"/>
      <c r="DM27" s="30"/>
      <c r="DN27" s="30"/>
      <c r="DO27" s="30"/>
      <c r="DP27" s="30"/>
      <c r="DQ27" s="30"/>
      <c r="DR27" s="30"/>
      <c r="DS27" s="30"/>
      <c r="DT27" s="30"/>
      <c r="DU27" s="30"/>
      <c r="DV27" s="30"/>
      <c r="DW27" s="30"/>
      <c r="DX27" s="30"/>
      <c r="DY27" s="30"/>
      <c r="DZ27" s="30"/>
      <c r="EA27" s="30"/>
      <c r="EB27" s="30"/>
      <c r="EC27" s="30"/>
      <c r="ED27" s="30"/>
      <c r="EE27" s="30"/>
      <c r="EF27" s="30"/>
      <c r="EG27" s="30"/>
      <c r="EH27" s="30"/>
      <c r="EI27" s="30"/>
      <c r="EJ27" s="30"/>
      <c r="EK27" s="30"/>
      <c r="EL27" s="30"/>
      <c r="EM27" s="30"/>
      <c r="EN27" s="30"/>
      <c r="EO27" s="30"/>
      <c r="EP27" s="30"/>
      <c r="EQ27" s="30"/>
      <c r="ER27" s="30"/>
      <c r="ES27" s="30"/>
      <c r="ET27" s="30"/>
      <c r="EU27" s="30"/>
      <c r="EV27" s="30"/>
      <c r="EW27" s="30"/>
      <c r="EX27" s="30"/>
      <c r="EY27" s="30"/>
      <c r="EZ27" s="30"/>
      <c r="FA27" s="30"/>
      <c r="FB27" s="30"/>
      <c r="FC27" s="30"/>
      <c r="FD27" s="30"/>
      <c r="FE27" s="30"/>
      <c r="FF27" s="30"/>
      <c r="FG27" s="30"/>
      <c r="FH27" s="30"/>
      <c r="FI27" s="30"/>
      <c r="FJ27" s="30"/>
      <c r="FK27" s="30"/>
      <c r="FL27" s="30"/>
      <c r="FM27" s="30"/>
      <c r="FN27" s="30"/>
      <c r="FO27" s="30"/>
      <c r="FP27" s="30"/>
      <c r="FQ27" s="30"/>
      <c r="FR27" s="30"/>
      <c r="FS27" s="30"/>
      <c r="FT27" s="30"/>
      <c r="FU27" s="30"/>
      <c r="FV27" s="30"/>
      <c r="FW27" s="30"/>
      <c r="FX27" s="30"/>
      <c r="FY27" s="30"/>
      <c r="FZ27" s="30"/>
      <c r="GA27" s="30"/>
      <c r="GB27" s="30"/>
      <c r="GC27" s="30"/>
      <c r="GD27" s="30"/>
      <c r="GE27" s="30"/>
      <c r="GF27" s="30"/>
      <c r="GG27" s="30"/>
      <c r="GH27" s="30"/>
      <c r="GI27" s="30"/>
      <c r="GJ27" s="30"/>
      <c r="GK27" s="30"/>
      <c r="GL27" s="30"/>
      <c r="GM27" s="30"/>
      <c r="GN27" s="30"/>
      <c r="GO27" s="30"/>
      <c r="GP27" s="30"/>
      <c r="GQ27" s="30"/>
      <c r="GR27" s="30"/>
      <c r="GS27" s="30"/>
      <c r="GT27" s="30"/>
      <c r="GU27" s="30"/>
      <c r="GV27" s="30"/>
      <c r="GW27" s="30"/>
      <c r="GX27" s="30"/>
      <c r="GY27" s="30"/>
      <c r="GZ27" s="30"/>
      <c r="HA27" s="30"/>
      <c r="HB27" s="30"/>
      <c r="HC27" s="30"/>
      <c r="HD27" s="30"/>
      <c r="HE27" s="30"/>
      <c r="HF27" s="30"/>
      <c r="HG27" s="30"/>
      <c r="HH27" s="30"/>
      <c r="HI27" s="30"/>
      <c r="HJ27" s="30"/>
      <c r="HK27" s="30"/>
      <c r="HL27" s="30"/>
      <c r="HM27" s="30"/>
      <c r="HN27" s="30"/>
      <c r="HO27" s="30"/>
      <c r="HP27" s="30"/>
      <c r="HQ27" s="30"/>
      <c r="HR27" s="30"/>
      <c r="HS27" s="30"/>
      <c r="HT27" s="30"/>
      <c r="HU27" s="30"/>
      <c r="HV27" s="30"/>
      <c r="HW27" s="30"/>
      <c r="HX27" s="30"/>
      <c r="HY27" s="30"/>
      <c r="HZ27" s="30"/>
      <c r="IA27" s="30"/>
      <c r="IB27" s="30"/>
      <c r="IC27" s="30"/>
      <c r="ID27" s="30"/>
      <c r="IE27" s="30"/>
      <c r="IF27" s="30"/>
      <c r="IG27" s="30"/>
      <c r="IH27" s="30"/>
      <c r="II27" s="30"/>
      <c r="IJ27" s="30"/>
      <c r="IK27" s="30"/>
      <c r="IL27" s="30"/>
      <c r="IM27" s="30"/>
      <c r="IN27" s="30"/>
      <c r="IO27" s="30"/>
      <c r="IP27" s="30"/>
      <c r="IQ27" s="30"/>
      <c r="IR27" s="30"/>
      <c r="IS27" s="30"/>
      <c r="IT27" s="30"/>
      <c r="IU27" s="30"/>
      <c r="IV27" s="30"/>
    </row>
    <row r="28" spans="1:256" s="31" customFormat="1" ht="15.75" x14ac:dyDescent="0.2">
      <c r="A28" s="12"/>
      <c r="B28" s="13" t="s">
        <v>41</v>
      </c>
      <c r="C28" s="14"/>
      <c r="D28" s="15"/>
      <c r="E28" s="15"/>
      <c r="F28" s="15"/>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c r="EO28" s="30"/>
      <c r="EP28" s="30"/>
      <c r="EQ28" s="30"/>
      <c r="ER28" s="30"/>
      <c r="ES28" s="30"/>
      <c r="ET28" s="30"/>
      <c r="EU28" s="30"/>
      <c r="EV28" s="30"/>
      <c r="EW28" s="30"/>
      <c r="EX28" s="30"/>
      <c r="EY28" s="30"/>
      <c r="EZ28" s="30"/>
      <c r="FA28" s="30"/>
      <c r="FB28" s="30"/>
      <c r="FC28" s="30"/>
      <c r="FD28" s="30"/>
      <c r="FE28" s="30"/>
      <c r="FF28" s="30"/>
      <c r="FG28" s="30"/>
      <c r="FH28" s="30"/>
      <c r="FI28" s="30"/>
      <c r="FJ28" s="30"/>
      <c r="FK28" s="30"/>
      <c r="FL28" s="30"/>
      <c r="FM28" s="30"/>
      <c r="FN28" s="30"/>
      <c r="FO28" s="30"/>
      <c r="FP28" s="30"/>
      <c r="FQ28" s="30"/>
      <c r="FR28" s="30"/>
      <c r="FS28" s="30"/>
      <c r="FT28" s="30"/>
      <c r="FU28" s="30"/>
      <c r="FV28" s="30"/>
      <c r="FW28" s="30"/>
      <c r="FX28" s="30"/>
      <c r="FY28" s="30"/>
      <c r="FZ28" s="30"/>
      <c r="GA28" s="30"/>
      <c r="GB28" s="30"/>
      <c r="GC28" s="30"/>
      <c r="GD28" s="30"/>
      <c r="GE28" s="30"/>
      <c r="GF28" s="30"/>
      <c r="GG28" s="30"/>
      <c r="GH28" s="30"/>
      <c r="GI28" s="30"/>
      <c r="GJ28" s="30"/>
      <c r="GK28" s="30"/>
      <c r="GL28" s="30"/>
      <c r="GM28" s="30"/>
      <c r="GN28" s="30"/>
      <c r="GO28" s="30"/>
      <c r="GP28" s="30"/>
      <c r="GQ28" s="30"/>
      <c r="GR28" s="30"/>
      <c r="GS28" s="30"/>
      <c r="GT28" s="30"/>
      <c r="GU28" s="30"/>
      <c r="GV28" s="30"/>
      <c r="GW28" s="30"/>
      <c r="GX28" s="30"/>
      <c r="GY28" s="30"/>
      <c r="GZ28" s="30"/>
      <c r="HA28" s="30"/>
      <c r="HB28" s="30"/>
      <c r="HC28" s="30"/>
      <c r="HD28" s="30"/>
      <c r="HE28" s="30"/>
      <c r="HF28" s="30"/>
      <c r="HG28" s="30"/>
      <c r="HH28" s="30"/>
      <c r="HI28" s="30"/>
      <c r="HJ28" s="30"/>
      <c r="HK28" s="30"/>
      <c r="HL28" s="30"/>
      <c r="HM28" s="30"/>
      <c r="HN28" s="30"/>
      <c r="HO28" s="30"/>
      <c r="HP28" s="30"/>
      <c r="HQ28" s="30"/>
      <c r="HR28" s="30"/>
      <c r="HS28" s="30"/>
      <c r="HT28" s="30"/>
      <c r="HU28" s="30"/>
      <c r="HV28" s="30"/>
      <c r="HW28" s="30"/>
      <c r="HX28" s="30"/>
      <c r="HY28" s="30"/>
      <c r="HZ28" s="30"/>
      <c r="IA28" s="30"/>
      <c r="IB28" s="30"/>
      <c r="IC28" s="30"/>
      <c r="ID28" s="30"/>
      <c r="IE28" s="30"/>
      <c r="IF28" s="30"/>
      <c r="IG28" s="30"/>
      <c r="IH28" s="30"/>
      <c r="II28" s="30"/>
      <c r="IJ28" s="30"/>
      <c r="IK28" s="30"/>
      <c r="IL28" s="30"/>
      <c r="IM28" s="30"/>
      <c r="IN28" s="30"/>
      <c r="IO28" s="30"/>
      <c r="IP28" s="30"/>
      <c r="IQ28" s="30"/>
      <c r="IR28" s="30"/>
      <c r="IS28" s="30"/>
      <c r="IT28" s="30"/>
      <c r="IU28" s="30"/>
      <c r="IV28" s="30"/>
    </row>
    <row r="29" spans="1:256" s="31" customFormat="1" ht="15.75" x14ac:dyDescent="0.2">
      <c r="A29" s="12"/>
      <c r="B29" s="13" t="s">
        <v>42</v>
      </c>
      <c r="C29" s="14" t="s">
        <v>5</v>
      </c>
      <c r="D29" s="15">
        <v>2.2999999999999998</v>
      </c>
      <c r="E29" s="15"/>
      <c r="F29" s="15">
        <f t="shared" ref="F29:F30" si="0">D29*E29</f>
        <v>0</v>
      </c>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c r="EO29" s="30"/>
      <c r="EP29" s="30"/>
      <c r="EQ29" s="30"/>
      <c r="ER29" s="30"/>
      <c r="ES29" s="30"/>
      <c r="ET29" s="30"/>
      <c r="EU29" s="30"/>
      <c r="EV29" s="30"/>
      <c r="EW29" s="30"/>
      <c r="EX29" s="30"/>
      <c r="EY29" s="30"/>
      <c r="EZ29" s="30"/>
      <c r="FA29" s="30"/>
      <c r="FB29" s="30"/>
      <c r="FC29" s="30"/>
      <c r="FD29" s="30"/>
      <c r="FE29" s="30"/>
      <c r="FF29" s="30"/>
      <c r="FG29" s="30"/>
      <c r="FH29" s="30"/>
      <c r="FI29" s="30"/>
      <c r="FJ29" s="30"/>
      <c r="FK29" s="30"/>
      <c r="FL29" s="30"/>
      <c r="FM29" s="30"/>
      <c r="FN29" s="30"/>
      <c r="FO29" s="30"/>
      <c r="FP29" s="30"/>
      <c r="FQ29" s="30"/>
      <c r="FR29" s="30"/>
      <c r="FS29" s="30"/>
      <c r="FT29" s="30"/>
      <c r="FU29" s="30"/>
      <c r="FV29" s="30"/>
      <c r="FW29" s="30"/>
      <c r="FX29" s="30"/>
      <c r="FY29" s="30"/>
      <c r="FZ29" s="30"/>
      <c r="GA29" s="30"/>
      <c r="GB29" s="30"/>
      <c r="GC29" s="30"/>
      <c r="GD29" s="30"/>
      <c r="GE29" s="30"/>
      <c r="GF29" s="30"/>
      <c r="GG29" s="30"/>
      <c r="GH29" s="30"/>
      <c r="GI29" s="30"/>
      <c r="GJ29" s="30"/>
      <c r="GK29" s="30"/>
      <c r="GL29" s="30"/>
      <c r="GM29" s="30"/>
      <c r="GN29" s="30"/>
      <c r="GO29" s="30"/>
      <c r="GP29" s="30"/>
      <c r="GQ29" s="30"/>
      <c r="GR29" s="30"/>
      <c r="GS29" s="30"/>
      <c r="GT29" s="30"/>
      <c r="GU29" s="30"/>
      <c r="GV29" s="30"/>
      <c r="GW29" s="30"/>
      <c r="GX29" s="30"/>
      <c r="GY29" s="30"/>
      <c r="GZ29" s="30"/>
      <c r="HA29" s="30"/>
      <c r="HB29" s="30"/>
      <c r="HC29" s="30"/>
      <c r="HD29" s="30"/>
      <c r="HE29" s="30"/>
      <c r="HF29" s="30"/>
      <c r="HG29" s="30"/>
      <c r="HH29" s="30"/>
      <c r="HI29" s="30"/>
      <c r="HJ29" s="30"/>
      <c r="HK29" s="30"/>
      <c r="HL29" s="30"/>
      <c r="HM29" s="30"/>
      <c r="HN29" s="30"/>
      <c r="HO29" s="30"/>
      <c r="HP29" s="30"/>
      <c r="HQ29" s="30"/>
      <c r="HR29" s="30"/>
      <c r="HS29" s="30"/>
      <c r="HT29" s="30"/>
      <c r="HU29" s="30"/>
      <c r="HV29" s="30"/>
      <c r="HW29" s="30"/>
      <c r="HX29" s="30"/>
      <c r="HY29" s="30"/>
      <c r="HZ29" s="30"/>
      <c r="IA29" s="30"/>
      <c r="IB29" s="30"/>
      <c r="IC29" s="30"/>
      <c r="ID29" s="30"/>
      <c r="IE29" s="30"/>
      <c r="IF29" s="30"/>
      <c r="IG29" s="30"/>
      <c r="IH29" s="30"/>
      <c r="II29" s="30"/>
      <c r="IJ29" s="30"/>
      <c r="IK29" s="30"/>
      <c r="IL29" s="30"/>
      <c r="IM29" s="30"/>
      <c r="IN29" s="30"/>
      <c r="IO29" s="30"/>
      <c r="IP29" s="30"/>
      <c r="IQ29" s="30"/>
      <c r="IR29" s="30"/>
      <c r="IS29" s="30"/>
      <c r="IT29" s="30"/>
      <c r="IU29" s="30"/>
      <c r="IV29" s="30"/>
    </row>
    <row r="30" spans="1:256" s="31" customFormat="1" ht="15.75" x14ac:dyDescent="0.2">
      <c r="A30" s="12"/>
      <c r="B30" s="13" t="s">
        <v>43</v>
      </c>
      <c r="C30" s="14" t="s">
        <v>5</v>
      </c>
      <c r="D30" s="15">
        <v>4.0999999999999996</v>
      </c>
      <c r="E30" s="15"/>
      <c r="F30" s="15">
        <f t="shared" si="0"/>
        <v>0</v>
      </c>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c r="EO30" s="30"/>
      <c r="EP30" s="30"/>
      <c r="EQ30" s="30"/>
      <c r="ER30" s="30"/>
      <c r="ES30" s="30"/>
      <c r="ET30" s="30"/>
      <c r="EU30" s="30"/>
      <c r="EV30" s="30"/>
      <c r="EW30" s="30"/>
      <c r="EX30" s="30"/>
      <c r="EY30" s="30"/>
      <c r="EZ30" s="30"/>
      <c r="FA30" s="30"/>
      <c r="FB30" s="30"/>
      <c r="FC30" s="30"/>
      <c r="FD30" s="30"/>
      <c r="FE30" s="30"/>
      <c r="FF30" s="30"/>
      <c r="FG30" s="30"/>
      <c r="FH30" s="30"/>
      <c r="FI30" s="30"/>
      <c r="FJ30" s="30"/>
      <c r="FK30" s="30"/>
      <c r="FL30" s="30"/>
      <c r="FM30" s="30"/>
      <c r="FN30" s="30"/>
      <c r="FO30" s="30"/>
      <c r="FP30" s="30"/>
      <c r="FQ30" s="30"/>
      <c r="FR30" s="30"/>
      <c r="FS30" s="30"/>
      <c r="FT30" s="30"/>
      <c r="FU30" s="30"/>
      <c r="FV30" s="30"/>
      <c r="FW30" s="30"/>
      <c r="FX30" s="30"/>
      <c r="FY30" s="30"/>
      <c r="FZ30" s="30"/>
      <c r="GA30" s="30"/>
      <c r="GB30" s="30"/>
      <c r="GC30" s="30"/>
      <c r="GD30" s="30"/>
      <c r="GE30" s="30"/>
      <c r="GF30" s="30"/>
      <c r="GG30" s="30"/>
      <c r="GH30" s="30"/>
      <c r="GI30" s="30"/>
      <c r="GJ30" s="30"/>
      <c r="GK30" s="30"/>
      <c r="GL30" s="30"/>
      <c r="GM30" s="30"/>
      <c r="GN30" s="30"/>
      <c r="GO30" s="30"/>
      <c r="GP30" s="30"/>
      <c r="GQ30" s="30"/>
      <c r="GR30" s="30"/>
      <c r="GS30" s="30"/>
      <c r="GT30" s="30"/>
      <c r="GU30" s="30"/>
      <c r="GV30" s="30"/>
      <c r="GW30" s="30"/>
      <c r="GX30" s="30"/>
      <c r="GY30" s="30"/>
      <c r="GZ30" s="30"/>
      <c r="HA30" s="30"/>
      <c r="HB30" s="30"/>
      <c r="HC30" s="30"/>
      <c r="HD30" s="30"/>
      <c r="HE30" s="30"/>
      <c r="HF30" s="30"/>
      <c r="HG30" s="30"/>
      <c r="HH30" s="30"/>
      <c r="HI30" s="30"/>
      <c r="HJ30" s="30"/>
      <c r="HK30" s="30"/>
      <c r="HL30" s="30"/>
      <c r="HM30" s="30"/>
      <c r="HN30" s="30"/>
      <c r="HO30" s="30"/>
      <c r="HP30" s="30"/>
      <c r="HQ30" s="30"/>
      <c r="HR30" s="30"/>
      <c r="HS30" s="30"/>
      <c r="HT30" s="30"/>
      <c r="HU30" s="30"/>
      <c r="HV30" s="30"/>
      <c r="HW30" s="30"/>
      <c r="HX30" s="30"/>
      <c r="HY30" s="30"/>
      <c r="HZ30" s="30"/>
      <c r="IA30" s="30"/>
      <c r="IB30" s="30"/>
      <c r="IC30" s="30"/>
      <c r="ID30" s="30"/>
      <c r="IE30" s="30"/>
      <c r="IF30" s="30"/>
      <c r="IG30" s="30"/>
      <c r="IH30" s="30"/>
      <c r="II30" s="30"/>
      <c r="IJ30" s="30"/>
      <c r="IK30" s="30"/>
      <c r="IL30" s="30"/>
      <c r="IM30" s="30"/>
      <c r="IN30" s="30"/>
      <c r="IO30" s="30"/>
      <c r="IP30" s="30"/>
      <c r="IQ30" s="30"/>
      <c r="IR30" s="30"/>
      <c r="IS30" s="30"/>
      <c r="IT30" s="30"/>
      <c r="IU30" s="30"/>
      <c r="IV30" s="30"/>
    </row>
    <row r="31" spans="1:256" s="31" customFormat="1" ht="15.75" x14ac:dyDescent="0.2">
      <c r="A31" s="12"/>
      <c r="B31" s="13" t="s">
        <v>44</v>
      </c>
      <c r="C31" s="14" t="s">
        <v>5</v>
      </c>
      <c r="D31" s="15">
        <v>5.7</v>
      </c>
      <c r="E31" s="15"/>
      <c r="F31" s="15">
        <f t="shared" ref="F31" si="1">D31*E31</f>
        <v>0</v>
      </c>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c r="EO31" s="30"/>
      <c r="EP31" s="30"/>
      <c r="EQ31" s="30"/>
      <c r="ER31" s="30"/>
      <c r="ES31" s="30"/>
      <c r="ET31" s="30"/>
      <c r="EU31" s="30"/>
      <c r="EV31" s="30"/>
      <c r="EW31" s="30"/>
      <c r="EX31" s="30"/>
      <c r="EY31" s="30"/>
      <c r="EZ31" s="30"/>
      <c r="FA31" s="30"/>
      <c r="FB31" s="30"/>
      <c r="FC31" s="30"/>
      <c r="FD31" s="30"/>
      <c r="FE31" s="30"/>
      <c r="FF31" s="30"/>
      <c r="FG31" s="30"/>
      <c r="FH31" s="30"/>
      <c r="FI31" s="30"/>
      <c r="FJ31" s="30"/>
      <c r="FK31" s="30"/>
      <c r="FL31" s="30"/>
      <c r="FM31" s="30"/>
      <c r="FN31" s="30"/>
      <c r="FO31" s="30"/>
      <c r="FP31" s="30"/>
      <c r="FQ31" s="30"/>
      <c r="FR31" s="30"/>
      <c r="FS31" s="30"/>
      <c r="FT31" s="30"/>
      <c r="FU31" s="30"/>
      <c r="FV31" s="30"/>
      <c r="FW31" s="30"/>
      <c r="FX31" s="30"/>
      <c r="FY31" s="30"/>
      <c r="FZ31" s="30"/>
      <c r="GA31" s="30"/>
      <c r="GB31" s="30"/>
      <c r="GC31" s="30"/>
      <c r="GD31" s="30"/>
      <c r="GE31" s="30"/>
      <c r="GF31" s="30"/>
      <c r="GG31" s="30"/>
      <c r="GH31" s="30"/>
      <c r="GI31" s="30"/>
      <c r="GJ31" s="30"/>
      <c r="GK31" s="30"/>
      <c r="GL31" s="30"/>
      <c r="GM31" s="30"/>
      <c r="GN31" s="30"/>
      <c r="GO31" s="30"/>
      <c r="GP31" s="30"/>
      <c r="GQ31" s="30"/>
      <c r="GR31" s="30"/>
      <c r="GS31" s="30"/>
      <c r="GT31" s="30"/>
      <c r="GU31" s="30"/>
      <c r="GV31" s="30"/>
      <c r="GW31" s="30"/>
      <c r="GX31" s="30"/>
      <c r="GY31" s="30"/>
      <c r="GZ31" s="30"/>
      <c r="HA31" s="30"/>
      <c r="HB31" s="30"/>
      <c r="HC31" s="30"/>
      <c r="HD31" s="30"/>
      <c r="HE31" s="30"/>
      <c r="HF31" s="30"/>
      <c r="HG31" s="30"/>
      <c r="HH31" s="30"/>
      <c r="HI31" s="30"/>
      <c r="HJ31" s="30"/>
      <c r="HK31" s="30"/>
      <c r="HL31" s="30"/>
      <c r="HM31" s="30"/>
      <c r="HN31" s="30"/>
      <c r="HO31" s="30"/>
      <c r="HP31" s="30"/>
      <c r="HQ31" s="30"/>
      <c r="HR31" s="30"/>
      <c r="HS31" s="30"/>
      <c r="HT31" s="30"/>
      <c r="HU31" s="30"/>
      <c r="HV31" s="30"/>
      <c r="HW31" s="30"/>
      <c r="HX31" s="30"/>
      <c r="HY31" s="30"/>
      <c r="HZ31" s="30"/>
      <c r="IA31" s="30"/>
      <c r="IB31" s="30"/>
      <c r="IC31" s="30"/>
      <c r="ID31" s="30"/>
      <c r="IE31" s="30"/>
      <c r="IF31" s="30"/>
      <c r="IG31" s="30"/>
      <c r="IH31" s="30"/>
      <c r="II31" s="30"/>
      <c r="IJ31" s="30"/>
      <c r="IK31" s="30"/>
      <c r="IL31" s="30"/>
      <c r="IM31" s="30"/>
      <c r="IN31" s="30"/>
      <c r="IO31" s="30"/>
      <c r="IP31" s="30"/>
      <c r="IQ31" s="30"/>
      <c r="IR31" s="30"/>
      <c r="IS31" s="30"/>
      <c r="IT31" s="30"/>
      <c r="IU31" s="30"/>
      <c r="IV31" s="30"/>
    </row>
    <row r="32" spans="1:256" s="31" customFormat="1" ht="15.75" x14ac:dyDescent="0.2">
      <c r="A32" s="12"/>
      <c r="B32" s="13"/>
      <c r="C32" s="14"/>
      <c r="D32" s="15"/>
      <c r="E32" s="15"/>
      <c r="F32" s="15"/>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c r="EO32" s="30"/>
      <c r="EP32" s="30"/>
      <c r="EQ32" s="30"/>
      <c r="ER32" s="30"/>
      <c r="ES32" s="30"/>
      <c r="ET32" s="30"/>
      <c r="EU32" s="30"/>
      <c r="EV32" s="30"/>
      <c r="EW32" s="30"/>
      <c r="EX32" s="30"/>
      <c r="EY32" s="30"/>
      <c r="EZ32" s="30"/>
      <c r="FA32" s="30"/>
      <c r="FB32" s="30"/>
      <c r="FC32" s="30"/>
      <c r="FD32" s="30"/>
      <c r="FE32" s="30"/>
      <c r="FF32" s="30"/>
      <c r="FG32" s="30"/>
      <c r="FH32" s="30"/>
      <c r="FI32" s="30"/>
      <c r="FJ32" s="30"/>
      <c r="FK32" s="30"/>
      <c r="FL32" s="30"/>
      <c r="FM32" s="30"/>
      <c r="FN32" s="30"/>
      <c r="FO32" s="30"/>
      <c r="FP32" s="30"/>
      <c r="FQ32" s="30"/>
      <c r="FR32" s="30"/>
      <c r="FS32" s="30"/>
      <c r="FT32" s="30"/>
      <c r="FU32" s="30"/>
      <c r="FV32" s="30"/>
      <c r="FW32" s="30"/>
      <c r="FX32" s="30"/>
      <c r="FY32" s="30"/>
      <c r="FZ32" s="30"/>
      <c r="GA32" s="30"/>
      <c r="GB32" s="30"/>
      <c r="GC32" s="30"/>
      <c r="GD32" s="30"/>
      <c r="GE32" s="30"/>
      <c r="GF32" s="30"/>
      <c r="GG32" s="30"/>
      <c r="GH32" s="30"/>
      <c r="GI32" s="30"/>
      <c r="GJ32" s="30"/>
      <c r="GK32" s="30"/>
      <c r="GL32" s="30"/>
      <c r="GM32" s="30"/>
      <c r="GN32" s="30"/>
      <c r="GO32" s="30"/>
      <c r="GP32" s="30"/>
      <c r="GQ32" s="30"/>
      <c r="GR32" s="30"/>
      <c r="GS32" s="30"/>
      <c r="GT32" s="30"/>
      <c r="GU32" s="30"/>
      <c r="GV32" s="30"/>
      <c r="GW32" s="30"/>
      <c r="GX32" s="30"/>
      <c r="GY32" s="30"/>
      <c r="GZ32" s="30"/>
      <c r="HA32" s="30"/>
      <c r="HB32" s="30"/>
      <c r="HC32" s="30"/>
      <c r="HD32" s="30"/>
      <c r="HE32" s="30"/>
      <c r="HF32" s="30"/>
      <c r="HG32" s="30"/>
      <c r="HH32" s="30"/>
      <c r="HI32" s="30"/>
      <c r="HJ32" s="30"/>
      <c r="HK32" s="30"/>
      <c r="HL32" s="30"/>
      <c r="HM32" s="30"/>
      <c r="HN32" s="30"/>
      <c r="HO32" s="30"/>
      <c r="HP32" s="30"/>
      <c r="HQ32" s="30"/>
      <c r="HR32" s="30"/>
      <c r="HS32" s="30"/>
      <c r="HT32" s="30"/>
      <c r="HU32" s="30"/>
      <c r="HV32" s="30"/>
      <c r="HW32" s="30"/>
      <c r="HX32" s="30"/>
      <c r="HY32" s="30"/>
      <c r="HZ32" s="30"/>
      <c r="IA32" s="30"/>
      <c r="IB32" s="30"/>
      <c r="IC32" s="30"/>
      <c r="ID32" s="30"/>
      <c r="IE32" s="30"/>
      <c r="IF32" s="30"/>
      <c r="IG32" s="30"/>
      <c r="IH32" s="30"/>
      <c r="II32" s="30"/>
      <c r="IJ32" s="30"/>
      <c r="IK32" s="30"/>
      <c r="IL32" s="30"/>
      <c r="IM32" s="30"/>
      <c r="IN32" s="30"/>
      <c r="IO32" s="30"/>
      <c r="IP32" s="30"/>
      <c r="IQ32" s="30"/>
      <c r="IR32" s="30"/>
      <c r="IS32" s="30"/>
      <c r="IT32" s="30"/>
      <c r="IU32" s="30"/>
      <c r="IV32" s="30"/>
    </row>
    <row r="33" spans="1:256" s="31" customFormat="1" ht="25.5" x14ac:dyDescent="0.2">
      <c r="A33" s="12">
        <v>8</v>
      </c>
      <c r="B33" s="13" t="s">
        <v>25</v>
      </c>
      <c r="C33" s="14"/>
      <c r="D33" s="15"/>
      <c r="E33" s="15"/>
      <c r="F33" s="15"/>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c r="EO33" s="30"/>
      <c r="EP33" s="30"/>
      <c r="EQ33" s="30"/>
      <c r="ER33" s="30"/>
      <c r="ES33" s="30"/>
      <c r="ET33" s="30"/>
      <c r="EU33" s="30"/>
      <c r="EV33" s="30"/>
      <c r="EW33" s="30"/>
      <c r="EX33" s="30"/>
      <c r="EY33" s="30"/>
      <c r="EZ33" s="30"/>
      <c r="FA33" s="30"/>
      <c r="FB33" s="30"/>
      <c r="FC33" s="30"/>
      <c r="FD33" s="30"/>
      <c r="FE33" s="30"/>
      <c r="FF33" s="30"/>
      <c r="FG33" s="30"/>
      <c r="FH33" s="30"/>
      <c r="FI33" s="30"/>
      <c r="FJ33" s="30"/>
      <c r="FK33" s="30"/>
      <c r="FL33" s="30"/>
      <c r="FM33" s="30"/>
      <c r="FN33" s="30"/>
      <c r="FO33" s="30"/>
      <c r="FP33" s="30"/>
      <c r="FQ33" s="30"/>
      <c r="FR33" s="30"/>
      <c r="FS33" s="30"/>
      <c r="FT33" s="30"/>
      <c r="FU33" s="30"/>
      <c r="FV33" s="30"/>
      <c r="FW33" s="30"/>
      <c r="FX33" s="30"/>
      <c r="FY33" s="30"/>
      <c r="FZ33" s="30"/>
      <c r="GA33" s="30"/>
      <c r="GB33" s="30"/>
      <c r="GC33" s="30"/>
      <c r="GD33" s="30"/>
      <c r="GE33" s="30"/>
      <c r="GF33" s="30"/>
      <c r="GG33" s="30"/>
      <c r="GH33" s="30"/>
      <c r="GI33" s="30"/>
      <c r="GJ33" s="30"/>
      <c r="GK33" s="30"/>
      <c r="GL33" s="30"/>
      <c r="GM33" s="30"/>
      <c r="GN33" s="30"/>
      <c r="GO33" s="30"/>
      <c r="GP33" s="30"/>
      <c r="GQ33" s="30"/>
      <c r="GR33" s="30"/>
      <c r="GS33" s="30"/>
      <c r="GT33" s="30"/>
      <c r="GU33" s="30"/>
      <c r="GV33" s="30"/>
      <c r="GW33" s="30"/>
      <c r="GX33" s="30"/>
      <c r="GY33" s="30"/>
      <c r="GZ33" s="30"/>
      <c r="HA33" s="30"/>
      <c r="HB33" s="30"/>
      <c r="HC33" s="30"/>
      <c r="HD33" s="30"/>
      <c r="HE33" s="30"/>
      <c r="HF33" s="30"/>
      <c r="HG33" s="30"/>
      <c r="HH33" s="30"/>
      <c r="HI33" s="30"/>
      <c r="HJ33" s="30"/>
      <c r="HK33" s="30"/>
      <c r="HL33" s="30"/>
      <c r="HM33" s="30"/>
      <c r="HN33" s="30"/>
      <c r="HO33" s="30"/>
      <c r="HP33" s="30"/>
      <c r="HQ33" s="30"/>
      <c r="HR33" s="30"/>
      <c r="HS33" s="30"/>
      <c r="HT33" s="30"/>
      <c r="HU33" s="30"/>
      <c r="HV33" s="30"/>
      <c r="HW33" s="30"/>
      <c r="HX33" s="30"/>
      <c r="HY33" s="30"/>
      <c r="HZ33" s="30"/>
      <c r="IA33" s="30"/>
      <c r="IB33" s="30"/>
      <c r="IC33" s="30"/>
      <c r="ID33" s="30"/>
      <c r="IE33" s="30"/>
      <c r="IF33" s="30"/>
      <c r="IG33" s="30"/>
      <c r="IH33" s="30"/>
      <c r="II33" s="30"/>
      <c r="IJ33" s="30"/>
      <c r="IK33" s="30"/>
      <c r="IL33" s="30"/>
      <c r="IM33" s="30"/>
      <c r="IN33" s="30"/>
      <c r="IO33" s="30"/>
      <c r="IP33" s="30"/>
      <c r="IQ33" s="30"/>
      <c r="IR33" s="30"/>
      <c r="IS33" s="30"/>
      <c r="IT33" s="30"/>
      <c r="IU33" s="30"/>
      <c r="IV33" s="30"/>
    </row>
    <row r="34" spans="1:256" s="31" customFormat="1" ht="15.75" x14ac:dyDescent="0.2">
      <c r="A34" s="12"/>
      <c r="B34" s="13" t="s">
        <v>41</v>
      </c>
      <c r="C34" s="14" t="s">
        <v>5</v>
      </c>
      <c r="D34" s="15">
        <f>SUM(D29:D30)</f>
        <v>6.3999999999999995</v>
      </c>
      <c r="E34" s="15"/>
      <c r="F34" s="15">
        <f t="shared" ref="F34" si="2">D34*E34</f>
        <v>0</v>
      </c>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c r="EO34" s="30"/>
      <c r="EP34" s="30"/>
      <c r="EQ34" s="30"/>
      <c r="ER34" s="30"/>
      <c r="ES34" s="30"/>
      <c r="ET34" s="30"/>
      <c r="EU34" s="30"/>
      <c r="EV34" s="30"/>
      <c r="EW34" s="30"/>
      <c r="EX34" s="30"/>
      <c r="EY34" s="30"/>
      <c r="EZ34" s="30"/>
      <c r="FA34" s="30"/>
      <c r="FB34" s="30"/>
      <c r="FC34" s="30"/>
      <c r="FD34" s="30"/>
      <c r="FE34" s="30"/>
      <c r="FF34" s="30"/>
      <c r="FG34" s="30"/>
      <c r="FH34" s="30"/>
      <c r="FI34" s="30"/>
      <c r="FJ34" s="30"/>
      <c r="FK34" s="30"/>
      <c r="FL34" s="30"/>
      <c r="FM34" s="30"/>
      <c r="FN34" s="30"/>
      <c r="FO34" s="30"/>
      <c r="FP34" s="30"/>
      <c r="FQ34" s="30"/>
      <c r="FR34" s="30"/>
      <c r="FS34" s="30"/>
      <c r="FT34" s="30"/>
      <c r="FU34" s="30"/>
      <c r="FV34" s="30"/>
      <c r="FW34" s="30"/>
      <c r="FX34" s="30"/>
      <c r="FY34" s="30"/>
      <c r="FZ34" s="30"/>
      <c r="GA34" s="30"/>
      <c r="GB34" s="30"/>
      <c r="GC34" s="30"/>
      <c r="GD34" s="30"/>
      <c r="GE34" s="30"/>
      <c r="GF34" s="30"/>
      <c r="GG34" s="30"/>
      <c r="GH34" s="30"/>
      <c r="GI34" s="30"/>
      <c r="GJ34" s="30"/>
      <c r="GK34" s="30"/>
      <c r="GL34" s="30"/>
      <c r="GM34" s="30"/>
      <c r="GN34" s="30"/>
      <c r="GO34" s="30"/>
      <c r="GP34" s="30"/>
      <c r="GQ34" s="30"/>
      <c r="GR34" s="30"/>
      <c r="GS34" s="30"/>
      <c r="GT34" s="30"/>
      <c r="GU34" s="30"/>
      <c r="GV34" s="30"/>
      <c r="GW34" s="30"/>
      <c r="GX34" s="30"/>
      <c r="GY34" s="30"/>
      <c r="GZ34" s="30"/>
      <c r="HA34" s="30"/>
      <c r="HB34" s="30"/>
      <c r="HC34" s="30"/>
      <c r="HD34" s="30"/>
      <c r="HE34" s="30"/>
      <c r="HF34" s="30"/>
      <c r="HG34" s="30"/>
      <c r="HH34" s="30"/>
      <c r="HI34" s="30"/>
      <c r="HJ34" s="30"/>
      <c r="HK34" s="30"/>
      <c r="HL34" s="30"/>
      <c r="HM34" s="30"/>
      <c r="HN34" s="30"/>
      <c r="HO34" s="30"/>
      <c r="HP34" s="30"/>
      <c r="HQ34" s="30"/>
      <c r="HR34" s="30"/>
      <c r="HS34" s="30"/>
      <c r="HT34" s="30"/>
      <c r="HU34" s="30"/>
      <c r="HV34" s="30"/>
      <c r="HW34" s="30"/>
      <c r="HX34" s="30"/>
      <c r="HY34" s="30"/>
      <c r="HZ34" s="30"/>
      <c r="IA34" s="30"/>
      <c r="IB34" s="30"/>
      <c r="IC34" s="30"/>
      <c r="ID34" s="30"/>
      <c r="IE34" s="30"/>
      <c r="IF34" s="30"/>
      <c r="IG34" s="30"/>
      <c r="IH34" s="30"/>
      <c r="II34" s="30"/>
      <c r="IJ34" s="30"/>
      <c r="IK34" s="30"/>
      <c r="IL34" s="30"/>
      <c r="IM34" s="30"/>
      <c r="IN34" s="30"/>
      <c r="IO34" s="30"/>
      <c r="IP34" s="30"/>
      <c r="IQ34" s="30"/>
      <c r="IR34" s="30"/>
      <c r="IS34" s="30"/>
      <c r="IT34" s="30"/>
      <c r="IU34" s="30"/>
      <c r="IV34" s="30"/>
    </row>
    <row r="35" spans="1:256" s="31" customFormat="1" ht="15.75" x14ac:dyDescent="0.2">
      <c r="A35" s="12"/>
      <c r="B35" s="13"/>
      <c r="C35" s="14"/>
      <c r="D35" s="15"/>
      <c r="E35" s="15"/>
      <c r="F35" s="15"/>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c r="EO35" s="30"/>
      <c r="EP35" s="30"/>
      <c r="EQ35" s="30"/>
      <c r="ER35" s="30"/>
      <c r="ES35" s="30"/>
      <c r="ET35" s="30"/>
      <c r="EU35" s="30"/>
      <c r="EV35" s="30"/>
      <c r="EW35" s="30"/>
      <c r="EX35" s="30"/>
      <c r="EY35" s="30"/>
      <c r="EZ35" s="30"/>
      <c r="FA35" s="30"/>
      <c r="FB35" s="30"/>
      <c r="FC35" s="30"/>
      <c r="FD35" s="30"/>
      <c r="FE35" s="30"/>
      <c r="FF35" s="30"/>
      <c r="FG35" s="30"/>
      <c r="FH35" s="30"/>
      <c r="FI35" s="30"/>
      <c r="FJ35" s="30"/>
      <c r="FK35" s="30"/>
      <c r="FL35" s="30"/>
      <c r="FM35" s="30"/>
      <c r="FN35" s="30"/>
      <c r="FO35" s="30"/>
      <c r="FP35" s="30"/>
      <c r="FQ35" s="30"/>
      <c r="FR35" s="30"/>
      <c r="FS35" s="30"/>
      <c r="FT35" s="30"/>
      <c r="FU35" s="30"/>
      <c r="FV35" s="30"/>
      <c r="FW35" s="30"/>
      <c r="FX35" s="30"/>
      <c r="FY35" s="30"/>
      <c r="FZ35" s="30"/>
      <c r="GA35" s="30"/>
      <c r="GB35" s="30"/>
      <c r="GC35" s="30"/>
      <c r="GD35" s="30"/>
      <c r="GE35" s="30"/>
      <c r="GF35" s="30"/>
      <c r="GG35" s="30"/>
      <c r="GH35" s="30"/>
      <c r="GI35" s="30"/>
      <c r="GJ35" s="30"/>
      <c r="GK35" s="30"/>
      <c r="GL35" s="30"/>
      <c r="GM35" s="30"/>
      <c r="GN35" s="30"/>
      <c r="GO35" s="30"/>
      <c r="GP35" s="30"/>
      <c r="GQ35" s="30"/>
      <c r="GR35" s="30"/>
      <c r="GS35" s="30"/>
      <c r="GT35" s="30"/>
      <c r="GU35" s="30"/>
      <c r="GV35" s="30"/>
      <c r="GW35" s="30"/>
      <c r="GX35" s="30"/>
      <c r="GY35" s="30"/>
      <c r="GZ35" s="30"/>
      <c r="HA35" s="30"/>
      <c r="HB35" s="30"/>
      <c r="HC35" s="30"/>
      <c r="HD35" s="30"/>
      <c r="HE35" s="30"/>
      <c r="HF35" s="30"/>
      <c r="HG35" s="30"/>
      <c r="HH35" s="30"/>
      <c r="HI35" s="30"/>
      <c r="HJ35" s="30"/>
      <c r="HK35" s="30"/>
      <c r="HL35" s="30"/>
      <c r="HM35" s="30"/>
      <c r="HN35" s="30"/>
      <c r="HO35" s="30"/>
      <c r="HP35" s="30"/>
      <c r="HQ35" s="30"/>
      <c r="HR35" s="30"/>
      <c r="HS35" s="30"/>
      <c r="HT35" s="30"/>
      <c r="HU35" s="30"/>
      <c r="HV35" s="30"/>
      <c r="HW35" s="30"/>
      <c r="HX35" s="30"/>
      <c r="HY35" s="30"/>
      <c r="HZ35" s="30"/>
      <c r="IA35" s="30"/>
      <c r="IB35" s="30"/>
      <c r="IC35" s="30"/>
      <c r="ID35" s="30"/>
      <c r="IE35" s="30"/>
      <c r="IF35" s="30"/>
      <c r="IG35" s="30"/>
      <c r="IH35" s="30"/>
      <c r="II35" s="30"/>
      <c r="IJ35" s="30"/>
      <c r="IK35" s="30"/>
      <c r="IL35" s="30"/>
      <c r="IM35" s="30"/>
      <c r="IN35" s="30"/>
      <c r="IO35" s="30"/>
      <c r="IP35" s="30"/>
      <c r="IQ35" s="30"/>
      <c r="IR35" s="30"/>
      <c r="IS35" s="30"/>
      <c r="IT35" s="30"/>
      <c r="IU35" s="30"/>
      <c r="IV35" s="30"/>
    </row>
    <row r="36" spans="1:256" s="31" customFormat="1" ht="169.5" customHeight="1" x14ac:dyDescent="0.2">
      <c r="A36" s="12">
        <v>9</v>
      </c>
      <c r="B36" s="13" t="s">
        <v>133</v>
      </c>
      <c r="C36" s="14"/>
      <c r="D36" s="15"/>
      <c r="E36" s="15"/>
      <c r="F36" s="15"/>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0"/>
      <c r="FJ36" s="30"/>
      <c r="FK36" s="30"/>
      <c r="FL36" s="30"/>
      <c r="FM36" s="30"/>
      <c r="FN36" s="30"/>
      <c r="FO36" s="30"/>
      <c r="FP36" s="30"/>
      <c r="FQ36" s="30"/>
      <c r="FR36" s="30"/>
      <c r="FS36" s="30"/>
      <c r="FT36" s="30"/>
      <c r="FU36" s="30"/>
      <c r="FV36" s="30"/>
      <c r="FW36" s="30"/>
      <c r="FX36" s="30"/>
      <c r="FY36" s="30"/>
      <c r="FZ36" s="30"/>
      <c r="GA36" s="30"/>
      <c r="GB36" s="30"/>
      <c r="GC36" s="30"/>
      <c r="GD36" s="30"/>
      <c r="GE36" s="30"/>
      <c r="GF36" s="30"/>
      <c r="GG36" s="30"/>
      <c r="GH36" s="30"/>
      <c r="GI36" s="30"/>
      <c r="GJ36" s="30"/>
      <c r="GK36" s="30"/>
      <c r="GL36" s="30"/>
      <c r="GM36" s="30"/>
      <c r="GN36" s="30"/>
      <c r="GO36" s="30"/>
      <c r="GP36" s="30"/>
      <c r="GQ36" s="30"/>
      <c r="GR36" s="30"/>
      <c r="GS36" s="30"/>
      <c r="GT36" s="30"/>
      <c r="GU36" s="30"/>
      <c r="GV36" s="30"/>
      <c r="GW36" s="30"/>
      <c r="GX36" s="30"/>
      <c r="GY36" s="30"/>
      <c r="GZ36" s="30"/>
      <c r="HA36" s="30"/>
      <c r="HB36" s="30"/>
      <c r="HC36" s="30"/>
      <c r="HD36" s="30"/>
      <c r="HE36" s="30"/>
      <c r="HF36" s="30"/>
      <c r="HG36" s="30"/>
      <c r="HH36" s="30"/>
      <c r="HI36" s="30"/>
      <c r="HJ36" s="30"/>
      <c r="HK36" s="30"/>
      <c r="HL36" s="30"/>
      <c r="HM36" s="30"/>
      <c r="HN36" s="30"/>
      <c r="HO36" s="30"/>
      <c r="HP36" s="30"/>
      <c r="HQ36" s="30"/>
      <c r="HR36" s="30"/>
      <c r="HS36" s="30"/>
      <c r="HT36" s="30"/>
      <c r="HU36" s="30"/>
      <c r="HV36" s="30"/>
      <c r="HW36" s="30"/>
      <c r="HX36" s="30"/>
      <c r="HY36" s="30"/>
      <c r="HZ36" s="30"/>
      <c r="IA36" s="30"/>
      <c r="IB36" s="30"/>
      <c r="IC36" s="30"/>
      <c r="ID36" s="30"/>
      <c r="IE36" s="30"/>
      <c r="IF36" s="30"/>
      <c r="IG36" s="30"/>
      <c r="IH36" s="30"/>
      <c r="II36" s="30"/>
      <c r="IJ36" s="30"/>
      <c r="IK36" s="30"/>
      <c r="IL36" s="30"/>
      <c r="IM36" s="30"/>
      <c r="IN36" s="30"/>
      <c r="IO36" s="30"/>
      <c r="IP36" s="30"/>
      <c r="IQ36" s="30"/>
      <c r="IR36" s="30"/>
      <c r="IS36" s="30"/>
      <c r="IT36" s="30"/>
      <c r="IU36" s="30"/>
      <c r="IV36" s="30"/>
    </row>
    <row r="37" spans="1:256" s="31" customFormat="1" ht="15.75" x14ac:dyDescent="0.2">
      <c r="A37" s="12"/>
      <c r="B37" s="13" t="s">
        <v>29</v>
      </c>
      <c r="C37" s="14" t="s">
        <v>30</v>
      </c>
      <c r="D37" s="15">
        <v>1</v>
      </c>
      <c r="E37" s="15"/>
      <c r="F37" s="15">
        <f t="shared" ref="F37" si="3">D37*E37</f>
        <v>0</v>
      </c>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c r="EO37" s="30"/>
      <c r="EP37" s="30"/>
      <c r="EQ37" s="30"/>
      <c r="ER37" s="30"/>
      <c r="ES37" s="30"/>
      <c r="ET37" s="30"/>
      <c r="EU37" s="30"/>
      <c r="EV37" s="30"/>
      <c r="EW37" s="30"/>
      <c r="EX37" s="30"/>
      <c r="EY37" s="30"/>
      <c r="EZ37" s="30"/>
      <c r="FA37" s="30"/>
      <c r="FB37" s="30"/>
      <c r="FC37" s="30"/>
      <c r="FD37" s="30"/>
      <c r="FE37" s="30"/>
      <c r="FF37" s="30"/>
      <c r="FG37" s="30"/>
      <c r="FH37" s="30"/>
      <c r="FI37" s="30"/>
      <c r="FJ37" s="30"/>
      <c r="FK37" s="30"/>
      <c r="FL37" s="30"/>
      <c r="FM37" s="30"/>
      <c r="FN37" s="30"/>
      <c r="FO37" s="30"/>
      <c r="FP37" s="30"/>
      <c r="FQ37" s="30"/>
      <c r="FR37" s="30"/>
      <c r="FS37" s="30"/>
      <c r="FT37" s="30"/>
      <c r="FU37" s="30"/>
      <c r="FV37" s="30"/>
      <c r="FW37" s="30"/>
      <c r="FX37" s="30"/>
      <c r="FY37" s="30"/>
      <c r="FZ37" s="30"/>
      <c r="GA37" s="30"/>
      <c r="GB37" s="30"/>
      <c r="GC37" s="30"/>
      <c r="GD37" s="30"/>
      <c r="GE37" s="30"/>
      <c r="GF37" s="30"/>
      <c r="GG37" s="30"/>
      <c r="GH37" s="30"/>
      <c r="GI37" s="30"/>
      <c r="GJ37" s="30"/>
      <c r="GK37" s="30"/>
      <c r="GL37" s="30"/>
      <c r="GM37" s="30"/>
      <c r="GN37" s="30"/>
      <c r="GO37" s="30"/>
      <c r="GP37" s="30"/>
      <c r="GQ37" s="30"/>
      <c r="GR37" s="30"/>
      <c r="GS37" s="30"/>
      <c r="GT37" s="30"/>
      <c r="GU37" s="30"/>
      <c r="GV37" s="30"/>
      <c r="GW37" s="30"/>
      <c r="GX37" s="30"/>
      <c r="GY37" s="30"/>
      <c r="GZ37" s="30"/>
      <c r="HA37" s="30"/>
      <c r="HB37" s="30"/>
      <c r="HC37" s="30"/>
      <c r="HD37" s="30"/>
      <c r="HE37" s="30"/>
      <c r="HF37" s="30"/>
      <c r="HG37" s="30"/>
      <c r="HH37" s="30"/>
      <c r="HI37" s="30"/>
      <c r="HJ37" s="30"/>
      <c r="HK37" s="30"/>
      <c r="HL37" s="30"/>
      <c r="HM37" s="30"/>
      <c r="HN37" s="30"/>
      <c r="HO37" s="30"/>
      <c r="HP37" s="30"/>
      <c r="HQ37" s="30"/>
      <c r="HR37" s="30"/>
      <c r="HS37" s="30"/>
      <c r="HT37" s="30"/>
      <c r="HU37" s="30"/>
      <c r="HV37" s="30"/>
      <c r="HW37" s="30"/>
      <c r="HX37" s="30"/>
      <c r="HY37" s="30"/>
      <c r="HZ37" s="30"/>
      <c r="IA37" s="30"/>
      <c r="IB37" s="30"/>
      <c r="IC37" s="30"/>
      <c r="ID37" s="30"/>
      <c r="IE37" s="30"/>
      <c r="IF37" s="30"/>
      <c r="IG37" s="30"/>
      <c r="IH37" s="30"/>
      <c r="II37" s="30"/>
      <c r="IJ37" s="30"/>
      <c r="IK37" s="30"/>
      <c r="IL37" s="30"/>
      <c r="IM37" s="30"/>
      <c r="IN37" s="30"/>
      <c r="IO37" s="30"/>
      <c r="IP37" s="30"/>
      <c r="IQ37" s="30"/>
      <c r="IR37" s="30"/>
      <c r="IS37" s="30"/>
      <c r="IT37" s="30"/>
      <c r="IU37" s="30"/>
      <c r="IV37" s="30"/>
    </row>
    <row r="38" spans="1:256" s="31" customFormat="1" ht="15.75" x14ac:dyDescent="0.2">
      <c r="A38" s="8"/>
      <c r="B38" s="16"/>
      <c r="C38" s="10"/>
      <c r="D38" s="11"/>
      <c r="E38" s="11"/>
      <c r="F38" s="11"/>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c r="EO38" s="30"/>
      <c r="EP38" s="30"/>
      <c r="EQ38" s="30"/>
      <c r="ER38" s="30"/>
      <c r="ES38" s="30"/>
      <c r="ET38" s="30"/>
      <c r="EU38" s="30"/>
      <c r="EV38" s="30"/>
      <c r="EW38" s="30"/>
      <c r="EX38" s="30"/>
      <c r="EY38" s="30"/>
      <c r="EZ38" s="30"/>
      <c r="FA38" s="30"/>
      <c r="FB38" s="30"/>
      <c r="FC38" s="30"/>
      <c r="FD38" s="30"/>
      <c r="FE38" s="30"/>
      <c r="FF38" s="30"/>
      <c r="FG38" s="30"/>
      <c r="FH38" s="30"/>
      <c r="FI38" s="30"/>
      <c r="FJ38" s="30"/>
      <c r="FK38" s="30"/>
      <c r="FL38" s="30"/>
      <c r="FM38" s="30"/>
      <c r="FN38" s="30"/>
      <c r="FO38" s="30"/>
      <c r="FP38" s="30"/>
      <c r="FQ38" s="30"/>
      <c r="FR38" s="30"/>
      <c r="FS38" s="30"/>
      <c r="FT38" s="30"/>
      <c r="FU38" s="30"/>
      <c r="FV38" s="30"/>
      <c r="FW38" s="30"/>
      <c r="FX38" s="30"/>
      <c r="FY38" s="30"/>
      <c r="FZ38" s="30"/>
      <c r="GA38" s="30"/>
      <c r="GB38" s="30"/>
      <c r="GC38" s="30"/>
      <c r="GD38" s="30"/>
      <c r="GE38" s="30"/>
      <c r="GF38" s="30"/>
      <c r="GG38" s="30"/>
      <c r="GH38" s="30"/>
      <c r="GI38" s="30"/>
      <c r="GJ38" s="30"/>
      <c r="GK38" s="30"/>
      <c r="GL38" s="30"/>
      <c r="GM38" s="30"/>
      <c r="GN38" s="30"/>
      <c r="GO38" s="30"/>
      <c r="GP38" s="30"/>
      <c r="GQ38" s="30"/>
      <c r="GR38" s="30"/>
      <c r="GS38" s="30"/>
      <c r="GT38" s="30"/>
      <c r="GU38" s="30"/>
      <c r="GV38" s="30"/>
      <c r="GW38" s="30"/>
      <c r="GX38" s="30"/>
      <c r="GY38" s="30"/>
      <c r="GZ38" s="30"/>
      <c r="HA38" s="30"/>
      <c r="HB38" s="30"/>
      <c r="HC38" s="30"/>
      <c r="HD38" s="30"/>
      <c r="HE38" s="30"/>
      <c r="HF38" s="30"/>
      <c r="HG38" s="30"/>
      <c r="HH38" s="30"/>
      <c r="HI38" s="30"/>
      <c r="HJ38" s="30"/>
      <c r="HK38" s="30"/>
      <c r="HL38" s="30"/>
      <c r="HM38" s="30"/>
      <c r="HN38" s="30"/>
      <c r="HO38" s="30"/>
      <c r="HP38" s="30"/>
      <c r="HQ38" s="30"/>
      <c r="HR38" s="30"/>
      <c r="HS38" s="30"/>
      <c r="HT38" s="30"/>
      <c r="HU38" s="30"/>
      <c r="HV38" s="30"/>
      <c r="HW38" s="30"/>
      <c r="HX38" s="30"/>
      <c r="HY38" s="30"/>
      <c r="HZ38" s="30"/>
      <c r="IA38" s="30"/>
      <c r="IB38" s="30"/>
      <c r="IC38" s="30"/>
      <c r="ID38" s="30"/>
      <c r="IE38" s="30"/>
      <c r="IF38" s="30"/>
      <c r="IG38" s="30"/>
      <c r="IH38" s="30"/>
      <c r="II38" s="30"/>
      <c r="IJ38" s="30"/>
      <c r="IK38" s="30"/>
      <c r="IL38" s="30"/>
      <c r="IM38" s="30"/>
      <c r="IN38" s="30"/>
      <c r="IO38" s="30"/>
      <c r="IP38" s="30"/>
      <c r="IQ38" s="30"/>
      <c r="IR38" s="30"/>
      <c r="IS38" s="30"/>
      <c r="IT38" s="30"/>
      <c r="IU38" s="30"/>
      <c r="IV38" s="30"/>
    </row>
    <row r="39" spans="1:256" s="34" customFormat="1" ht="15.75" x14ac:dyDescent="0.2">
      <c r="A39" s="17"/>
      <c r="B39" s="70" t="s">
        <v>232</v>
      </c>
      <c r="C39" s="70"/>
      <c r="D39" s="70"/>
      <c r="E39" s="70"/>
      <c r="F39" s="18">
        <f>SUM(F8:F38)</f>
        <v>0</v>
      </c>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c r="FC39" s="33"/>
      <c r="FD39" s="33"/>
      <c r="FE39" s="33"/>
      <c r="FF39" s="33"/>
      <c r="FG39" s="33"/>
      <c r="FH39" s="33"/>
      <c r="FI39" s="33"/>
      <c r="FJ39" s="33"/>
      <c r="FK39" s="33"/>
      <c r="FL39" s="33"/>
      <c r="FM39" s="33"/>
      <c r="FN39" s="33"/>
      <c r="FO39" s="33"/>
      <c r="FP39" s="33"/>
      <c r="FQ39" s="33"/>
      <c r="FR39" s="33"/>
      <c r="FS39" s="33"/>
      <c r="FT39" s="33"/>
      <c r="FU39" s="33"/>
      <c r="FV39" s="33"/>
      <c r="FW39" s="33"/>
      <c r="FX39" s="33"/>
      <c r="FY39" s="33"/>
      <c r="FZ39" s="33"/>
      <c r="GA39" s="33"/>
      <c r="GB39" s="33"/>
      <c r="GC39" s="33"/>
      <c r="GD39" s="33"/>
      <c r="GE39" s="33"/>
      <c r="GF39" s="33"/>
      <c r="GG39" s="33"/>
      <c r="GH39" s="33"/>
      <c r="GI39" s="33"/>
      <c r="GJ39" s="33"/>
      <c r="GK39" s="33"/>
      <c r="GL39" s="33"/>
      <c r="GM39" s="33"/>
      <c r="GN39" s="33"/>
      <c r="GO39" s="33"/>
      <c r="GP39" s="33"/>
      <c r="GQ39" s="33"/>
      <c r="GR39" s="33"/>
      <c r="GS39" s="33"/>
      <c r="GT39" s="33"/>
      <c r="GU39" s="33"/>
      <c r="GV39" s="33"/>
      <c r="GW39" s="33"/>
      <c r="GX39" s="33"/>
      <c r="GY39" s="33"/>
      <c r="GZ39" s="33"/>
      <c r="HA39" s="33"/>
      <c r="HB39" s="33"/>
      <c r="HC39" s="33"/>
      <c r="HD39" s="33"/>
      <c r="HE39" s="33"/>
      <c r="HF39" s="33"/>
      <c r="HG39" s="33"/>
      <c r="HH39" s="33"/>
      <c r="HI39" s="33"/>
      <c r="HJ39" s="33"/>
      <c r="HK39" s="33"/>
      <c r="HL39" s="33"/>
      <c r="HM39" s="33"/>
      <c r="HN39" s="33"/>
      <c r="HO39" s="33"/>
      <c r="HP39" s="33"/>
      <c r="HQ39" s="33"/>
      <c r="HR39" s="33"/>
      <c r="HS39" s="33"/>
      <c r="HT39" s="33"/>
      <c r="HU39" s="33"/>
      <c r="HV39" s="33"/>
      <c r="HW39" s="33"/>
      <c r="HX39" s="33"/>
      <c r="HY39" s="33"/>
      <c r="HZ39" s="33"/>
      <c r="IA39" s="33"/>
      <c r="IB39" s="33"/>
      <c r="IC39" s="33"/>
      <c r="ID39" s="33"/>
      <c r="IE39" s="33"/>
      <c r="IF39" s="33"/>
      <c r="IG39" s="33"/>
      <c r="IH39" s="33"/>
      <c r="II39" s="33"/>
      <c r="IJ39" s="33"/>
      <c r="IK39" s="33"/>
      <c r="IL39" s="33"/>
      <c r="IM39" s="33"/>
      <c r="IN39" s="33"/>
      <c r="IO39" s="33"/>
      <c r="IP39" s="33"/>
      <c r="IQ39" s="33"/>
      <c r="IR39" s="33"/>
      <c r="IS39" s="33"/>
      <c r="IT39" s="33"/>
      <c r="IU39" s="33"/>
      <c r="IV39" s="33"/>
    </row>
    <row r="40" spans="1:256" s="33" customFormat="1" x14ac:dyDescent="0.25">
      <c r="D40" s="35"/>
      <c r="E40" s="35"/>
    </row>
    <row r="41" spans="1:256" s="33" customFormat="1" x14ac:dyDescent="0.25">
      <c r="D41" s="35"/>
      <c r="E41" s="35"/>
    </row>
    <row r="42" spans="1:256" s="33" customFormat="1" x14ac:dyDescent="0.25">
      <c r="D42" s="35"/>
      <c r="E42" s="35"/>
    </row>
    <row r="43" spans="1:256" s="33" customFormat="1" x14ac:dyDescent="0.25">
      <c r="D43" s="35"/>
      <c r="E43" s="35"/>
    </row>
    <row r="44" spans="1:256" s="33" customFormat="1" x14ac:dyDescent="0.25">
      <c r="D44" s="35"/>
      <c r="E44" s="35"/>
    </row>
    <row r="45" spans="1:256" s="33" customFormat="1" x14ac:dyDescent="0.25">
      <c r="D45" s="35"/>
      <c r="E45" s="35"/>
    </row>
    <row r="46" spans="1:256" s="33" customFormat="1" x14ac:dyDescent="0.25">
      <c r="D46" s="35"/>
      <c r="E46" s="35"/>
    </row>
    <row r="47" spans="1:256" s="33" customFormat="1" x14ac:dyDescent="0.25">
      <c r="D47" s="35"/>
      <c r="E47" s="35"/>
    </row>
    <row r="48" spans="1:256" s="33" customFormat="1" x14ac:dyDescent="0.25">
      <c r="D48" s="35"/>
      <c r="E48" s="35"/>
    </row>
    <row r="49" spans="4:5" s="33" customFormat="1" x14ac:dyDescent="0.25">
      <c r="D49" s="35"/>
      <c r="E49" s="35"/>
    </row>
    <row r="50" spans="4:5" s="33" customFormat="1" x14ac:dyDescent="0.25">
      <c r="D50" s="35"/>
      <c r="E50" s="35"/>
    </row>
    <row r="51" spans="4:5" s="33" customFormat="1" x14ac:dyDescent="0.25">
      <c r="D51" s="35"/>
      <c r="E51" s="35"/>
    </row>
    <row r="52" spans="4:5" s="33" customFormat="1" x14ac:dyDescent="0.25">
      <c r="D52" s="35"/>
      <c r="E52" s="35"/>
    </row>
    <row r="53" spans="4:5" s="33" customFormat="1" x14ac:dyDescent="0.25">
      <c r="D53" s="35"/>
      <c r="E53" s="35"/>
    </row>
    <row r="54" spans="4:5" s="33" customFormat="1" x14ac:dyDescent="0.25">
      <c r="D54" s="35"/>
      <c r="E54" s="35"/>
    </row>
    <row r="55" spans="4:5" s="33" customFormat="1" x14ac:dyDescent="0.25">
      <c r="D55" s="35"/>
      <c r="E55" s="35"/>
    </row>
    <row r="56" spans="4:5" s="33" customFormat="1" x14ac:dyDescent="0.25">
      <c r="D56" s="35"/>
      <c r="E56" s="35"/>
    </row>
    <row r="57" spans="4:5" s="33" customFormat="1" x14ac:dyDescent="0.25">
      <c r="D57" s="35"/>
      <c r="E57" s="35"/>
    </row>
    <row r="58" spans="4:5" s="33" customFormat="1" x14ac:dyDescent="0.25">
      <c r="D58" s="35"/>
      <c r="E58" s="35"/>
    </row>
    <row r="59" spans="4:5" s="33" customFormat="1" x14ac:dyDescent="0.25">
      <c r="D59" s="35"/>
      <c r="E59" s="35"/>
    </row>
    <row r="60" spans="4:5" s="33" customFormat="1" x14ac:dyDescent="0.25">
      <c r="D60" s="35"/>
      <c r="E60" s="35"/>
    </row>
    <row r="61" spans="4:5" s="33" customFormat="1" x14ac:dyDescent="0.25">
      <c r="D61" s="35"/>
      <c r="E61" s="35"/>
    </row>
    <row r="62" spans="4:5" s="33" customFormat="1" x14ac:dyDescent="0.25">
      <c r="D62" s="35"/>
      <c r="E62" s="35"/>
    </row>
    <row r="63" spans="4:5" s="33" customFormat="1" x14ac:dyDescent="0.25">
      <c r="D63" s="35"/>
      <c r="E63" s="35"/>
    </row>
    <row r="64" spans="4:5" s="33" customFormat="1" x14ac:dyDescent="0.25">
      <c r="D64" s="35"/>
      <c r="E64" s="35"/>
    </row>
    <row r="65" spans="4:5" s="33" customFormat="1" x14ac:dyDescent="0.25">
      <c r="D65" s="35"/>
      <c r="E65" s="35"/>
    </row>
    <row r="66" spans="4:5" s="33" customFormat="1" x14ac:dyDescent="0.25">
      <c r="D66" s="35"/>
      <c r="E66" s="35"/>
    </row>
    <row r="67" spans="4:5" s="33" customFormat="1" x14ac:dyDescent="0.25">
      <c r="D67" s="35"/>
      <c r="E67" s="35"/>
    </row>
  </sheetData>
  <mergeCells count="1">
    <mergeCell ref="B39:E39"/>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V79"/>
  <sheetViews>
    <sheetView zoomScale="80" zoomScaleNormal="80" zoomScaleSheetLayoutView="80" workbookViewId="0">
      <selection activeCell="B9" sqref="B9"/>
    </sheetView>
  </sheetViews>
  <sheetFormatPr defaultRowHeight="12.75" x14ac:dyDescent="0.25"/>
  <cols>
    <col min="1" max="1" width="6" style="30" customWidth="1"/>
    <col min="2" max="2" width="37" style="30" customWidth="1"/>
    <col min="3" max="3" width="8.125" style="30" customWidth="1"/>
    <col min="4" max="4" width="9.125" style="32" customWidth="1"/>
    <col min="5" max="5" width="9.875" style="32" customWidth="1"/>
    <col min="6" max="6" width="10.625" style="30" customWidth="1"/>
    <col min="7" max="16384" width="9" style="30"/>
  </cols>
  <sheetData>
    <row r="2" spans="1:256" x14ac:dyDescent="0.25">
      <c r="A2" s="59" t="s">
        <v>169</v>
      </c>
      <c r="B2" s="1"/>
      <c r="C2" s="1"/>
      <c r="D2" s="5"/>
      <c r="E2" s="5"/>
      <c r="F2" s="59" t="s">
        <v>194</v>
      </c>
    </row>
    <row r="3" spans="1:256" x14ac:dyDescent="0.25">
      <c r="A3" s="1"/>
      <c r="B3" s="1"/>
      <c r="C3" s="1"/>
      <c r="D3" s="5"/>
      <c r="E3" s="5"/>
      <c r="F3" s="1"/>
    </row>
    <row r="4" spans="1:256" x14ac:dyDescent="0.2">
      <c r="A4" s="41" t="s">
        <v>196</v>
      </c>
      <c r="B4" s="1"/>
      <c r="C4" s="1"/>
      <c r="D4" s="5"/>
      <c r="E4" s="5"/>
      <c r="F4" s="1"/>
    </row>
    <row r="5" spans="1:256" s="31" customFormat="1" ht="38.25" x14ac:dyDescent="0.25">
      <c r="A5" s="60" t="s">
        <v>7</v>
      </c>
      <c r="B5" s="61" t="s">
        <v>8</v>
      </c>
      <c r="C5" s="61" t="s">
        <v>9</v>
      </c>
      <c r="D5" s="62" t="s">
        <v>10</v>
      </c>
      <c r="E5" s="63" t="s">
        <v>170</v>
      </c>
      <c r="F5" s="63" t="s">
        <v>171</v>
      </c>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30"/>
      <c r="CM5" s="30"/>
      <c r="CN5" s="30"/>
      <c r="CO5" s="30"/>
      <c r="CP5" s="30"/>
      <c r="CQ5" s="30"/>
      <c r="CR5" s="30"/>
      <c r="CS5" s="30"/>
      <c r="CT5" s="30"/>
      <c r="CU5" s="30"/>
      <c r="CV5" s="30"/>
      <c r="CW5" s="30"/>
      <c r="CX5" s="30"/>
      <c r="CY5" s="30"/>
      <c r="CZ5" s="30"/>
      <c r="DA5" s="30"/>
      <c r="DB5" s="30"/>
      <c r="DC5" s="30"/>
      <c r="DD5" s="30"/>
      <c r="DE5" s="30"/>
      <c r="DF5" s="30"/>
      <c r="DG5" s="30"/>
      <c r="DH5" s="30"/>
      <c r="DI5" s="30"/>
      <c r="DJ5" s="30"/>
      <c r="DK5" s="30"/>
      <c r="DL5" s="30"/>
      <c r="DM5" s="30"/>
      <c r="DN5" s="30"/>
      <c r="DO5" s="30"/>
      <c r="DP5" s="30"/>
      <c r="DQ5" s="30"/>
      <c r="DR5" s="30"/>
      <c r="DS5" s="30"/>
      <c r="DT5" s="30"/>
      <c r="DU5" s="30"/>
      <c r="DV5" s="30"/>
      <c r="DW5" s="30"/>
      <c r="DX5" s="30"/>
      <c r="DY5" s="30"/>
      <c r="DZ5" s="30"/>
      <c r="EA5" s="30"/>
      <c r="EB5" s="30"/>
      <c r="EC5" s="30"/>
      <c r="ED5" s="30"/>
      <c r="EE5" s="30"/>
      <c r="EF5" s="30"/>
      <c r="EG5" s="30"/>
      <c r="EH5" s="30"/>
      <c r="EI5" s="30"/>
      <c r="EJ5" s="30"/>
      <c r="EK5" s="30"/>
      <c r="EL5" s="30"/>
      <c r="EM5" s="30"/>
      <c r="EN5" s="30"/>
      <c r="EO5" s="30"/>
      <c r="EP5" s="30"/>
      <c r="EQ5" s="30"/>
      <c r="ER5" s="30"/>
      <c r="ES5" s="30"/>
      <c r="ET5" s="30"/>
      <c r="EU5" s="30"/>
      <c r="EV5" s="30"/>
      <c r="EW5" s="30"/>
      <c r="EX5" s="30"/>
      <c r="EY5" s="30"/>
      <c r="EZ5" s="30"/>
      <c r="FA5" s="30"/>
      <c r="FB5" s="30"/>
      <c r="FC5" s="30"/>
      <c r="FD5" s="30"/>
      <c r="FE5" s="30"/>
      <c r="FF5" s="30"/>
      <c r="FG5" s="30"/>
      <c r="FH5" s="30"/>
      <c r="FI5" s="30"/>
      <c r="FJ5" s="30"/>
      <c r="FK5" s="30"/>
      <c r="FL5" s="30"/>
      <c r="FM5" s="30"/>
      <c r="FN5" s="30"/>
      <c r="FO5" s="30"/>
      <c r="FP5" s="30"/>
      <c r="FQ5" s="30"/>
      <c r="FR5" s="30"/>
      <c r="FS5" s="30"/>
      <c r="FT5" s="30"/>
      <c r="FU5" s="30"/>
      <c r="FV5" s="30"/>
      <c r="FW5" s="30"/>
      <c r="FX5" s="30"/>
      <c r="FY5" s="30"/>
      <c r="FZ5" s="30"/>
      <c r="GA5" s="30"/>
      <c r="GB5" s="30"/>
      <c r="GC5" s="30"/>
      <c r="GD5" s="30"/>
      <c r="GE5" s="30"/>
      <c r="GF5" s="30"/>
      <c r="GG5" s="30"/>
      <c r="GH5" s="30"/>
      <c r="GI5" s="30"/>
      <c r="GJ5" s="30"/>
      <c r="GK5" s="30"/>
      <c r="GL5" s="30"/>
      <c r="GM5" s="30"/>
      <c r="GN5" s="30"/>
      <c r="GO5" s="30"/>
      <c r="GP5" s="30"/>
      <c r="GQ5" s="30"/>
      <c r="GR5" s="30"/>
      <c r="GS5" s="30"/>
      <c r="GT5" s="30"/>
      <c r="GU5" s="30"/>
      <c r="GV5" s="30"/>
      <c r="GW5" s="30"/>
      <c r="GX5" s="30"/>
      <c r="GY5" s="30"/>
      <c r="GZ5" s="30"/>
      <c r="HA5" s="30"/>
      <c r="HB5" s="30"/>
      <c r="HC5" s="30"/>
      <c r="HD5" s="30"/>
      <c r="HE5" s="30"/>
      <c r="HF5" s="30"/>
      <c r="HG5" s="30"/>
      <c r="HH5" s="30"/>
      <c r="HI5" s="30"/>
      <c r="HJ5" s="30"/>
      <c r="HK5" s="30"/>
      <c r="HL5" s="30"/>
      <c r="HM5" s="30"/>
      <c r="HN5" s="30"/>
      <c r="HO5" s="30"/>
      <c r="HP5" s="30"/>
      <c r="HQ5" s="30"/>
      <c r="HR5" s="30"/>
      <c r="HS5" s="30"/>
      <c r="HT5" s="30"/>
      <c r="HU5" s="30"/>
      <c r="HV5" s="30"/>
      <c r="HW5" s="30"/>
      <c r="HX5" s="30"/>
      <c r="HY5" s="30"/>
      <c r="HZ5" s="30"/>
      <c r="IA5" s="30"/>
      <c r="IB5" s="30"/>
      <c r="IC5" s="30"/>
      <c r="ID5" s="30"/>
      <c r="IE5" s="30"/>
      <c r="IF5" s="30"/>
      <c r="IG5" s="30"/>
      <c r="IH5" s="30"/>
      <c r="II5" s="30"/>
      <c r="IJ5" s="30"/>
      <c r="IK5" s="30"/>
      <c r="IL5" s="30"/>
      <c r="IM5" s="30"/>
      <c r="IN5" s="30"/>
      <c r="IO5" s="30"/>
      <c r="IP5" s="30"/>
      <c r="IQ5" s="30"/>
      <c r="IR5" s="30"/>
      <c r="IS5" s="30"/>
      <c r="IT5" s="30"/>
      <c r="IU5" s="30"/>
      <c r="IV5" s="30"/>
    </row>
    <row r="6" spans="1:256" s="31" customFormat="1" ht="15.75" x14ac:dyDescent="0.25">
      <c r="A6" s="30"/>
      <c r="B6" s="30"/>
      <c r="C6" s="30"/>
      <c r="D6" s="32"/>
      <c r="E6" s="32"/>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c r="IV6" s="30"/>
    </row>
    <row r="7" spans="1:256" s="34" customFormat="1" ht="15.75" x14ac:dyDescent="0.2">
      <c r="A7" s="67" t="s">
        <v>210</v>
      </c>
      <c r="B7" s="64" t="s">
        <v>233</v>
      </c>
      <c r="C7" s="65"/>
      <c r="D7" s="36"/>
      <c r="E7" s="36"/>
      <c r="F7" s="37"/>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c r="BX7" s="33"/>
      <c r="BY7" s="33"/>
      <c r="BZ7" s="33"/>
      <c r="CA7" s="33"/>
      <c r="CB7" s="33"/>
      <c r="CC7" s="33"/>
      <c r="CD7" s="33"/>
      <c r="CE7" s="33"/>
      <c r="CF7" s="33"/>
      <c r="CG7" s="33"/>
      <c r="CH7" s="33"/>
      <c r="CI7" s="33"/>
      <c r="CJ7" s="33"/>
      <c r="CK7" s="33"/>
      <c r="CL7" s="33"/>
      <c r="CM7" s="33"/>
      <c r="CN7" s="33"/>
      <c r="CO7" s="33"/>
      <c r="CP7" s="33"/>
      <c r="CQ7" s="33"/>
      <c r="CR7" s="33"/>
      <c r="CS7" s="33"/>
      <c r="CT7" s="33"/>
      <c r="CU7" s="33"/>
      <c r="CV7" s="33"/>
      <c r="CW7" s="33"/>
      <c r="CX7" s="33"/>
      <c r="CY7" s="33"/>
      <c r="CZ7" s="33"/>
      <c r="DA7" s="33"/>
      <c r="DB7" s="33"/>
      <c r="DC7" s="33"/>
      <c r="DD7" s="33"/>
      <c r="DE7" s="33"/>
      <c r="DF7" s="33"/>
      <c r="DG7" s="33"/>
      <c r="DH7" s="33"/>
      <c r="DI7" s="33"/>
      <c r="DJ7" s="33"/>
      <c r="DK7" s="33"/>
      <c r="DL7" s="33"/>
      <c r="DM7" s="33"/>
      <c r="DN7" s="33"/>
      <c r="DO7" s="33"/>
      <c r="DP7" s="33"/>
      <c r="DQ7" s="33"/>
      <c r="DR7" s="33"/>
      <c r="DS7" s="33"/>
      <c r="DT7" s="33"/>
      <c r="DU7" s="33"/>
      <c r="DV7" s="33"/>
      <c r="DW7" s="33"/>
      <c r="DX7" s="33"/>
      <c r="DY7" s="33"/>
      <c r="DZ7" s="33"/>
      <c r="EA7" s="33"/>
      <c r="EB7" s="33"/>
      <c r="EC7" s="33"/>
      <c r="ED7" s="33"/>
      <c r="EE7" s="33"/>
      <c r="EF7" s="33"/>
      <c r="EG7" s="33"/>
      <c r="EH7" s="33"/>
      <c r="EI7" s="33"/>
      <c r="EJ7" s="33"/>
      <c r="EK7" s="33"/>
      <c r="EL7" s="33"/>
      <c r="EM7" s="33"/>
      <c r="EN7" s="33"/>
      <c r="EO7" s="33"/>
      <c r="EP7" s="33"/>
      <c r="EQ7" s="33"/>
      <c r="ER7" s="33"/>
      <c r="ES7" s="33"/>
      <c r="ET7" s="33"/>
      <c r="EU7" s="33"/>
      <c r="EV7" s="33"/>
      <c r="EW7" s="33"/>
      <c r="EX7" s="33"/>
      <c r="EY7" s="33"/>
      <c r="EZ7" s="33"/>
      <c r="FA7" s="33"/>
      <c r="FB7" s="33"/>
      <c r="FC7" s="33"/>
      <c r="FD7" s="33"/>
      <c r="FE7" s="33"/>
      <c r="FF7" s="33"/>
      <c r="FG7" s="33"/>
      <c r="FH7" s="33"/>
      <c r="FI7" s="33"/>
      <c r="FJ7" s="33"/>
      <c r="FK7" s="33"/>
      <c r="FL7" s="33"/>
      <c r="FM7" s="33"/>
      <c r="FN7" s="33"/>
      <c r="FO7" s="33"/>
      <c r="FP7" s="33"/>
      <c r="FQ7" s="33"/>
      <c r="FR7" s="33"/>
      <c r="FS7" s="33"/>
      <c r="FT7" s="33"/>
      <c r="FU7" s="33"/>
      <c r="FV7" s="33"/>
      <c r="FW7" s="33"/>
      <c r="FX7" s="33"/>
      <c r="FY7" s="33"/>
      <c r="FZ7" s="33"/>
      <c r="GA7" s="33"/>
      <c r="GB7" s="33"/>
      <c r="GC7" s="33"/>
      <c r="GD7" s="33"/>
      <c r="GE7" s="33"/>
      <c r="GF7" s="33"/>
      <c r="GG7" s="33"/>
      <c r="GH7" s="33"/>
      <c r="GI7" s="33"/>
      <c r="GJ7" s="33"/>
      <c r="GK7" s="33"/>
      <c r="GL7" s="33"/>
      <c r="GM7" s="33"/>
      <c r="GN7" s="33"/>
      <c r="GO7" s="33"/>
      <c r="GP7" s="33"/>
      <c r="GQ7" s="33"/>
      <c r="GR7" s="33"/>
      <c r="GS7" s="33"/>
      <c r="GT7" s="33"/>
      <c r="GU7" s="33"/>
      <c r="GV7" s="33"/>
      <c r="GW7" s="33"/>
      <c r="GX7" s="33"/>
      <c r="GY7" s="33"/>
      <c r="GZ7" s="33"/>
      <c r="HA7" s="33"/>
      <c r="HB7" s="33"/>
      <c r="HC7" s="33"/>
      <c r="HD7" s="33"/>
      <c r="HE7" s="33"/>
      <c r="HF7" s="33"/>
      <c r="HG7" s="33"/>
      <c r="HH7" s="33"/>
      <c r="HI7" s="33"/>
      <c r="HJ7" s="33"/>
      <c r="HK7" s="33"/>
      <c r="HL7" s="33"/>
      <c r="HM7" s="33"/>
      <c r="HN7" s="33"/>
      <c r="HO7" s="33"/>
      <c r="HP7" s="33"/>
      <c r="HQ7" s="33"/>
      <c r="HR7" s="33"/>
      <c r="HS7" s="33"/>
      <c r="HT7" s="33"/>
      <c r="HU7" s="33"/>
      <c r="HV7" s="33"/>
      <c r="HW7" s="33"/>
      <c r="HX7" s="33"/>
      <c r="HY7" s="33"/>
      <c r="HZ7" s="33"/>
      <c r="IA7" s="33"/>
      <c r="IB7" s="33"/>
      <c r="IC7" s="33"/>
      <c r="ID7" s="33"/>
      <c r="IE7" s="33"/>
      <c r="IF7" s="33"/>
      <c r="IG7" s="33"/>
      <c r="IH7" s="33"/>
      <c r="II7" s="33"/>
      <c r="IJ7" s="33"/>
      <c r="IK7" s="33"/>
      <c r="IL7" s="33"/>
      <c r="IM7" s="33"/>
      <c r="IN7" s="33"/>
      <c r="IO7" s="33"/>
      <c r="IP7" s="33"/>
      <c r="IQ7" s="33"/>
      <c r="IR7" s="33"/>
      <c r="IS7" s="33"/>
      <c r="IT7" s="33"/>
      <c r="IU7" s="33"/>
      <c r="IV7" s="33"/>
    </row>
    <row r="8" spans="1:256" s="31" customFormat="1" ht="15.75" x14ac:dyDescent="0.2">
      <c r="A8" s="8"/>
      <c r="B8" s="9"/>
      <c r="C8" s="10"/>
      <c r="D8" s="11"/>
      <c r="E8" s="11"/>
      <c r="F8" s="11"/>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c r="BI8" s="30"/>
      <c r="BJ8" s="30"/>
      <c r="BK8" s="30"/>
      <c r="BL8" s="30"/>
      <c r="BM8" s="30"/>
      <c r="BN8" s="30"/>
      <c r="BO8" s="30"/>
      <c r="BP8" s="30"/>
      <c r="BQ8" s="30"/>
      <c r="BR8" s="30"/>
      <c r="BS8" s="30"/>
      <c r="BT8" s="30"/>
      <c r="BU8" s="30"/>
      <c r="BV8" s="30"/>
      <c r="BW8" s="30"/>
      <c r="BX8" s="30"/>
      <c r="BY8" s="30"/>
      <c r="BZ8" s="30"/>
      <c r="CA8" s="30"/>
      <c r="CB8" s="30"/>
      <c r="CC8" s="30"/>
      <c r="CD8" s="30"/>
      <c r="CE8" s="30"/>
      <c r="CF8" s="30"/>
      <c r="CG8" s="30"/>
      <c r="CH8" s="30"/>
      <c r="CI8" s="30"/>
      <c r="CJ8" s="30"/>
      <c r="CK8" s="30"/>
      <c r="CL8" s="30"/>
      <c r="CM8" s="30"/>
      <c r="CN8" s="30"/>
      <c r="CO8" s="30"/>
      <c r="CP8" s="30"/>
      <c r="CQ8" s="30"/>
      <c r="CR8" s="30"/>
      <c r="CS8" s="30"/>
      <c r="CT8" s="30"/>
      <c r="CU8" s="30"/>
      <c r="CV8" s="30"/>
      <c r="CW8" s="30"/>
      <c r="CX8" s="30"/>
      <c r="CY8" s="30"/>
      <c r="CZ8" s="30"/>
      <c r="DA8" s="30"/>
      <c r="DB8" s="30"/>
      <c r="DC8" s="30"/>
      <c r="DD8" s="30"/>
      <c r="DE8" s="30"/>
      <c r="DF8" s="30"/>
      <c r="DG8" s="30"/>
      <c r="DH8" s="30"/>
      <c r="DI8" s="30"/>
      <c r="DJ8" s="30"/>
      <c r="DK8" s="30"/>
      <c r="DL8" s="30"/>
      <c r="DM8" s="30"/>
      <c r="DN8" s="30"/>
      <c r="DO8" s="30"/>
      <c r="DP8" s="30"/>
      <c r="DQ8" s="30"/>
      <c r="DR8" s="30"/>
      <c r="DS8" s="30"/>
      <c r="DT8" s="30"/>
      <c r="DU8" s="30"/>
      <c r="DV8" s="30"/>
      <c r="DW8" s="30"/>
      <c r="DX8" s="30"/>
      <c r="DY8" s="30"/>
      <c r="DZ8" s="30"/>
      <c r="EA8" s="30"/>
      <c r="EB8" s="30"/>
      <c r="EC8" s="30"/>
      <c r="ED8" s="30"/>
      <c r="EE8" s="30"/>
      <c r="EF8" s="30"/>
      <c r="EG8" s="30"/>
      <c r="EH8" s="30"/>
      <c r="EI8" s="30"/>
      <c r="EJ8" s="30"/>
      <c r="EK8" s="30"/>
      <c r="EL8" s="30"/>
      <c r="EM8" s="30"/>
      <c r="EN8" s="30"/>
      <c r="EO8" s="30"/>
      <c r="EP8" s="30"/>
      <c r="EQ8" s="30"/>
      <c r="ER8" s="30"/>
      <c r="ES8" s="30"/>
      <c r="ET8" s="30"/>
      <c r="EU8" s="30"/>
      <c r="EV8" s="30"/>
      <c r="EW8" s="30"/>
      <c r="EX8" s="30"/>
      <c r="EY8" s="30"/>
      <c r="EZ8" s="30"/>
      <c r="FA8" s="30"/>
      <c r="FB8" s="30"/>
      <c r="FC8" s="30"/>
      <c r="FD8" s="30"/>
      <c r="FE8" s="30"/>
      <c r="FF8" s="30"/>
      <c r="FG8" s="30"/>
      <c r="FH8" s="30"/>
      <c r="FI8" s="30"/>
      <c r="FJ8" s="30"/>
      <c r="FK8" s="30"/>
      <c r="FL8" s="30"/>
      <c r="FM8" s="30"/>
      <c r="FN8" s="30"/>
      <c r="FO8" s="30"/>
      <c r="FP8" s="30"/>
      <c r="FQ8" s="30"/>
      <c r="FR8" s="30"/>
      <c r="FS8" s="30"/>
      <c r="FT8" s="30"/>
      <c r="FU8" s="30"/>
      <c r="FV8" s="30"/>
      <c r="FW8" s="30"/>
      <c r="FX8" s="30"/>
      <c r="FY8" s="30"/>
      <c r="FZ8" s="30"/>
      <c r="GA8" s="30"/>
      <c r="GB8" s="30"/>
      <c r="GC8" s="30"/>
      <c r="GD8" s="30"/>
      <c r="GE8" s="30"/>
      <c r="GF8" s="30"/>
      <c r="GG8" s="30"/>
      <c r="GH8" s="30"/>
      <c r="GI8" s="30"/>
      <c r="GJ8" s="30"/>
      <c r="GK8" s="30"/>
      <c r="GL8" s="30"/>
      <c r="GM8" s="30"/>
      <c r="GN8" s="30"/>
      <c r="GO8" s="30"/>
      <c r="GP8" s="30"/>
      <c r="GQ8" s="30"/>
      <c r="GR8" s="30"/>
      <c r="GS8" s="30"/>
      <c r="GT8" s="30"/>
      <c r="GU8" s="30"/>
      <c r="GV8" s="30"/>
      <c r="GW8" s="30"/>
      <c r="GX8" s="30"/>
      <c r="GY8" s="30"/>
      <c r="GZ8" s="30"/>
      <c r="HA8" s="30"/>
      <c r="HB8" s="30"/>
      <c r="HC8" s="30"/>
      <c r="HD8" s="30"/>
      <c r="HE8" s="30"/>
      <c r="HF8" s="30"/>
      <c r="HG8" s="30"/>
      <c r="HH8" s="30"/>
      <c r="HI8" s="30"/>
      <c r="HJ8" s="30"/>
      <c r="HK8" s="30"/>
      <c r="HL8" s="30"/>
      <c r="HM8" s="30"/>
      <c r="HN8" s="30"/>
      <c r="HO8" s="30"/>
      <c r="HP8" s="30"/>
      <c r="HQ8" s="30"/>
      <c r="HR8" s="30"/>
      <c r="HS8" s="30"/>
      <c r="HT8" s="30"/>
      <c r="HU8" s="30"/>
      <c r="HV8" s="30"/>
      <c r="HW8" s="30"/>
      <c r="HX8" s="30"/>
      <c r="HY8" s="30"/>
      <c r="HZ8" s="30"/>
      <c r="IA8" s="30"/>
      <c r="IB8" s="30"/>
      <c r="IC8" s="30"/>
      <c r="ID8" s="30"/>
      <c r="IE8" s="30"/>
      <c r="IF8" s="30"/>
      <c r="IG8" s="30"/>
      <c r="IH8" s="30"/>
      <c r="II8" s="30"/>
      <c r="IJ8" s="30"/>
      <c r="IK8" s="30"/>
      <c r="IL8" s="30"/>
      <c r="IM8" s="30"/>
      <c r="IN8" s="30"/>
      <c r="IO8" s="30"/>
      <c r="IP8" s="30"/>
      <c r="IQ8" s="30"/>
      <c r="IR8" s="30"/>
      <c r="IS8" s="30"/>
      <c r="IT8" s="30"/>
      <c r="IU8" s="30"/>
      <c r="IV8" s="30"/>
    </row>
    <row r="9" spans="1:256" s="31" customFormat="1" ht="135.75" customHeight="1" x14ac:dyDescent="0.2">
      <c r="A9" s="12">
        <v>1</v>
      </c>
      <c r="B9" s="13" t="s">
        <v>134</v>
      </c>
      <c r="C9" s="14"/>
      <c r="D9" s="15"/>
      <c r="E9" s="15"/>
      <c r="F9" s="15"/>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c r="BO9" s="30"/>
      <c r="BP9" s="30"/>
      <c r="BQ9" s="30"/>
      <c r="BR9" s="30"/>
      <c r="BS9" s="30"/>
      <c r="BT9" s="30"/>
      <c r="BU9" s="30"/>
      <c r="BV9" s="30"/>
      <c r="BW9" s="30"/>
      <c r="BX9" s="30"/>
      <c r="BY9" s="30"/>
      <c r="BZ9" s="30"/>
      <c r="CA9" s="30"/>
      <c r="CB9" s="30"/>
      <c r="CC9" s="30"/>
      <c r="CD9" s="30"/>
      <c r="CE9" s="30"/>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30"/>
      <c r="DR9" s="30"/>
      <c r="DS9" s="30"/>
      <c r="DT9" s="30"/>
      <c r="DU9" s="30"/>
      <c r="DV9" s="30"/>
      <c r="DW9" s="30"/>
      <c r="DX9" s="30"/>
      <c r="DY9" s="30"/>
      <c r="DZ9" s="30"/>
      <c r="EA9" s="30"/>
      <c r="EB9" s="30"/>
      <c r="EC9" s="30"/>
      <c r="ED9" s="30"/>
      <c r="EE9" s="30"/>
      <c r="EF9" s="30"/>
      <c r="EG9" s="30"/>
      <c r="EH9" s="30"/>
      <c r="EI9" s="30"/>
      <c r="EJ9" s="30"/>
      <c r="EK9" s="30"/>
      <c r="EL9" s="30"/>
      <c r="EM9" s="30"/>
      <c r="EN9" s="30"/>
      <c r="EO9" s="30"/>
      <c r="EP9" s="30"/>
      <c r="EQ9" s="30"/>
      <c r="ER9" s="30"/>
      <c r="ES9" s="30"/>
      <c r="ET9" s="30"/>
      <c r="EU9" s="30"/>
      <c r="EV9" s="30"/>
      <c r="EW9" s="30"/>
      <c r="EX9" s="30"/>
      <c r="EY9" s="30"/>
      <c r="EZ9" s="30"/>
      <c r="FA9" s="30"/>
      <c r="FB9" s="30"/>
      <c r="FC9" s="30"/>
      <c r="FD9" s="30"/>
      <c r="FE9" s="30"/>
      <c r="FF9" s="30"/>
      <c r="FG9" s="30"/>
      <c r="FH9" s="30"/>
      <c r="FI9" s="30"/>
      <c r="FJ9" s="30"/>
      <c r="FK9" s="30"/>
      <c r="FL9" s="30"/>
      <c r="FM9" s="30"/>
      <c r="FN9" s="30"/>
      <c r="FO9" s="30"/>
      <c r="FP9" s="30"/>
      <c r="FQ9" s="30"/>
      <c r="FR9" s="30"/>
      <c r="FS9" s="30"/>
      <c r="FT9" s="30"/>
      <c r="FU9" s="30"/>
      <c r="FV9" s="30"/>
      <c r="FW9" s="30"/>
      <c r="FX9" s="30"/>
      <c r="FY9" s="30"/>
      <c r="FZ9" s="30"/>
      <c r="GA9" s="30"/>
      <c r="GB9" s="30"/>
      <c r="GC9" s="30"/>
      <c r="GD9" s="30"/>
      <c r="GE9" s="30"/>
      <c r="GF9" s="30"/>
      <c r="GG9" s="30"/>
      <c r="GH9" s="30"/>
      <c r="GI9" s="30"/>
      <c r="GJ9" s="30"/>
      <c r="GK9" s="30"/>
      <c r="GL9" s="30"/>
      <c r="GM9" s="30"/>
      <c r="GN9" s="30"/>
      <c r="GO9" s="30"/>
      <c r="GP9" s="30"/>
      <c r="GQ9" s="30"/>
      <c r="GR9" s="30"/>
      <c r="GS9" s="30"/>
      <c r="GT9" s="30"/>
      <c r="GU9" s="30"/>
      <c r="GV9" s="30"/>
      <c r="GW9" s="30"/>
      <c r="GX9" s="30"/>
      <c r="GY9" s="30"/>
      <c r="GZ9" s="30"/>
      <c r="HA9" s="30"/>
      <c r="HB9" s="30"/>
      <c r="HC9" s="30"/>
      <c r="HD9" s="30"/>
      <c r="HE9" s="30"/>
      <c r="HF9" s="30"/>
      <c r="HG9" s="30"/>
      <c r="HH9" s="30"/>
      <c r="HI9" s="30"/>
      <c r="HJ9" s="30"/>
      <c r="HK9" s="30"/>
      <c r="HL9" s="30"/>
      <c r="HM9" s="30"/>
      <c r="HN9" s="30"/>
      <c r="HO9" s="30"/>
      <c r="HP9" s="30"/>
      <c r="HQ9" s="30"/>
      <c r="HR9" s="30"/>
      <c r="HS9" s="30"/>
      <c r="HT9" s="30"/>
      <c r="HU9" s="30"/>
      <c r="HV9" s="30"/>
      <c r="HW9" s="30"/>
      <c r="HX9" s="30"/>
      <c r="HY9" s="30"/>
      <c r="HZ9" s="30"/>
      <c r="IA9" s="30"/>
      <c r="IB9" s="30"/>
      <c r="IC9" s="30"/>
      <c r="ID9" s="30"/>
      <c r="IE9" s="30"/>
      <c r="IF9" s="30"/>
      <c r="IG9" s="30"/>
      <c r="IH9" s="30"/>
      <c r="II9" s="30"/>
      <c r="IJ9" s="30"/>
      <c r="IK9" s="30"/>
      <c r="IL9" s="30"/>
      <c r="IM9" s="30"/>
      <c r="IN9" s="30"/>
      <c r="IO9" s="30"/>
      <c r="IP9" s="30"/>
      <c r="IQ9" s="30"/>
      <c r="IR9" s="30"/>
      <c r="IS9" s="30"/>
      <c r="IT9" s="30"/>
      <c r="IU9" s="30"/>
      <c r="IV9" s="30"/>
    </row>
    <row r="10" spans="1:256" s="31" customFormat="1" ht="15.75" x14ac:dyDescent="0.2">
      <c r="A10" s="12"/>
      <c r="B10" s="13" t="s">
        <v>45</v>
      </c>
      <c r="C10" s="14" t="s">
        <v>46</v>
      </c>
      <c r="D10" s="15">
        <v>5</v>
      </c>
      <c r="E10" s="15"/>
      <c r="F10" s="15">
        <f>D10*E10</f>
        <v>0</v>
      </c>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c r="BZ10" s="30"/>
      <c r="CA10" s="30"/>
      <c r="CB10" s="30"/>
      <c r="CC10" s="30"/>
      <c r="CD10" s="30"/>
      <c r="CE10" s="30"/>
      <c r="CF10" s="30"/>
      <c r="CG10" s="30"/>
      <c r="CH10" s="30"/>
      <c r="CI10" s="30"/>
      <c r="CJ10" s="30"/>
      <c r="CK10" s="30"/>
      <c r="CL10" s="30"/>
      <c r="CM10" s="30"/>
      <c r="CN10" s="30"/>
      <c r="CO10" s="30"/>
      <c r="CP10" s="30"/>
      <c r="CQ10" s="30"/>
      <c r="CR10" s="30"/>
      <c r="CS10" s="30"/>
      <c r="CT10" s="30"/>
      <c r="CU10" s="30"/>
      <c r="CV10" s="30"/>
      <c r="CW10" s="30"/>
      <c r="CX10" s="30"/>
      <c r="CY10" s="30"/>
      <c r="CZ10" s="30"/>
      <c r="DA10" s="30"/>
      <c r="DB10" s="30"/>
      <c r="DC10" s="30"/>
      <c r="DD10" s="30"/>
      <c r="DE10" s="30"/>
      <c r="DF10" s="30"/>
      <c r="DG10" s="30"/>
      <c r="DH10" s="30"/>
      <c r="DI10" s="30"/>
      <c r="DJ10" s="30"/>
      <c r="DK10" s="30"/>
      <c r="DL10" s="30"/>
      <c r="DM10" s="30"/>
      <c r="DN10" s="30"/>
      <c r="DO10" s="30"/>
      <c r="DP10" s="30"/>
      <c r="DQ10" s="30"/>
      <c r="DR10" s="30"/>
      <c r="DS10" s="30"/>
      <c r="DT10" s="30"/>
      <c r="DU10" s="30"/>
      <c r="DV10" s="30"/>
      <c r="DW10" s="30"/>
      <c r="DX10" s="30"/>
      <c r="DY10" s="30"/>
      <c r="DZ10" s="30"/>
      <c r="EA10" s="30"/>
      <c r="EB10" s="30"/>
      <c r="EC10" s="30"/>
      <c r="ED10" s="30"/>
      <c r="EE10" s="30"/>
      <c r="EF10" s="30"/>
      <c r="EG10" s="30"/>
      <c r="EH10" s="30"/>
      <c r="EI10" s="30"/>
      <c r="EJ10" s="30"/>
      <c r="EK10" s="30"/>
      <c r="EL10" s="30"/>
      <c r="EM10" s="30"/>
      <c r="EN10" s="30"/>
      <c r="EO10" s="30"/>
      <c r="EP10" s="30"/>
      <c r="EQ10" s="30"/>
      <c r="ER10" s="30"/>
      <c r="ES10" s="30"/>
      <c r="ET10" s="30"/>
      <c r="EU10" s="30"/>
      <c r="EV10" s="30"/>
      <c r="EW10" s="30"/>
      <c r="EX10" s="30"/>
      <c r="EY10" s="30"/>
      <c r="EZ10" s="30"/>
      <c r="FA10" s="30"/>
      <c r="FB10" s="30"/>
      <c r="FC10" s="30"/>
      <c r="FD10" s="30"/>
      <c r="FE10" s="30"/>
      <c r="FF10" s="30"/>
      <c r="FG10" s="30"/>
      <c r="FH10" s="30"/>
      <c r="FI10" s="30"/>
      <c r="FJ10" s="30"/>
      <c r="FK10" s="30"/>
      <c r="FL10" s="30"/>
      <c r="FM10" s="30"/>
      <c r="FN10" s="30"/>
      <c r="FO10" s="30"/>
      <c r="FP10" s="30"/>
      <c r="FQ10" s="30"/>
      <c r="FR10" s="30"/>
      <c r="FS10" s="30"/>
      <c r="FT10" s="30"/>
      <c r="FU10" s="30"/>
      <c r="FV10" s="30"/>
      <c r="FW10" s="30"/>
      <c r="FX10" s="30"/>
      <c r="FY10" s="30"/>
      <c r="FZ10" s="30"/>
      <c r="GA10" s="30"/>
      <c r="GB10" s="30"/>
      <c r="GC10" s="30"/>
      <c r="GD10" s="30"/>
      <c r="GE10" s="30"/>
      <c r="GF10" s="30"/>
      <c r="GG10" s="30"/>
      <c r="GH10" s="30"/>
      <c r="GI10" s="30"/>
      <c r="GJ10" s="30"/>
      <c r="GK10" s="30"/>
      <c r="GL10" s="30"/>
      <c r="GM10" s="30"/>
      <c r="GN10" s="30"/>
      <c r="GO10" s="30"/>
      <c r="GP10" s="30"/>
      <c r="GQ10" s="30"/>
      <c r="GR10" s="30"/>
      <c r="GS10" s="30"/>
      <c r="GT10" s="30"/>
      <c r="GU10" s="30"/>
      <c r="GV10" s="30"/>
      <c r="GW10" s="30"/>
      <c r="GX10" s="30"/>
      <c r="GY10" s="30"/>
      <c r="GZ10" s="30"/>
      <c r="HA10" s="30"/>
      <c r="HB10" s="30"/>
      <c r="HC10" s="30"/>
      <c r="HD10" s="30"/>
      <c r="HE10" s="30"/>
      <c r="HF10" s="30"/>
      <c r="HG10" s="30"/>
      <c r="HH10" s="30"/>
      <c r="HI10" s="30"/>
      <c r="HJ10" s="30"/>
      <c r="HK10" s="30"/>
      <c r="HL10" s="30"/>
      <c r="HM10" s="30"/>
      <c r="HN10" s="30"/>
      <c r="HO10" s="30"/>
      <c r="HP10" s="30"/>
      <c r="HQ10" s="30"/>
      <c r="HR10" s="30"/>
      <c r="HS10" s="30"/>
      <c r="HT10" s="30"/>
      <c r="HU10" s="30"/>
      <c r="HV10" s="30"/>
      <c r="HW10" s="30"/>
      <c r="HX10" s="30"/>
      <c r="HY10" s="30"/>
      <c r="HZ10" s="30"/>
      <c r="IA10" s="30"/>
      <c r="IB10" s="30"/>
      <c r="IC10" s="30"/>
      <c r="ID10" s="30"/>
      <c r="IE10" s="30"/>
      <c r="IF10" s="30"/>
      <c r="IG10" s="30"/>
      <c r="IH10" s="30"/>
      <c r="II10" s="30"/>
      <c r="IJ10" s="30"/>
      <c r="IK10" s="30"/>
      <c r="IL10" s="30"/>
      <c r="IM10" s="30"/>
      <c r="IN10" s="30"/>
      <c r="IO10" s="30"/>
      <c r="IP10" s="30"/>
      <c r="IQ10" s="30"/>
      <c r="IR10" s="30"/>
      <c r="IS10" s="30"/>
      <c r="IT10" s="30"/>
      <c r="IU10" s="30"/>
      <c r="IV10" s="30"/>
    </row>
    <row r="11" spans="1:256" s="31" customFormat="1" ht="15.75" x14ac:dyDescent="0.2">
      <c r="A11" s="12"/>
      <c r="B11" s="13"/>
      <c r="C11" s="14"/>
      <c r="D11" s="15"/>
      <c r="E11" s="15"/>
      <c r="F11" s="15"/>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c r="CQ11" s="30"/>
      <c r="CR11" s="30"/>
      <c r="CS11" s="30"/>
      <c r="CT11" s="30"/>
      <c r="CU11" s="30"/>
      <c r="CV11" s="30"/>
      <c r="CW11" s="30"/>
      <c r="CX11" s="30"/>
      <c r="CY11" s="30"/>
      <c r="CZ11" s="30"/>
      <c r="DA11" s="30"/>
      <c r="DB11" s="30"/>
      <c r="DC11" s="30"/>
      <c r="DD11" s="30"/>
      <c r="DE11" s="30"/>
      <c r="DF11" s="30"/>
      <c r="DG11" s="30"/>
      <c r="DH11" s="30"/>
      <c r="DI11" s="30"/>
      <c r="DJ11" s="30"/>
      <c r="DK11" s="30"/>
      <c r="DL11" s="30"/>
      <c r="DM11" s="30"/>
      <c r="DN11" s="30"/>
      <c r="DO11" s="30"/>
      <c r="DP11" s="30"/>
      <c r="DQ11" s="30"/>
      <c r="DR11" s="30"/>
      <c r="DS11" s="30"/>
      <c r="DT11" s="30"/>
      <c r="DU11" s="30"/>
      <c r="DV11" s="30"/>
      <c r="DW11" s="30"/>
      <c r="DX11" s="30"/>
      <c r="DY11" s="30"/>
      <c r="DZ11" s="30"/>
      <c r="EA11" s="30"/>
      <c r="EB11" s="30"/>
      <c r="EC11" s="30"/>
      <c r="ED11" s="30"/>
      <c r="EE11" s="30"/>
      <c r="EF11" s="30"/>
      <c r="EG11" s="30"/>
      <c r="EH11" s="30"/>
      <c r="EI11" s="30"/>
      <c r="EJ11" s="30"/>
      <c r="EK11" s="30"/>
      <c r="EL11" s="30"/>
      <c r="EM11" s="30"/>
      <c r="EN11" s="30"/>
      <c r="EO11" s="30"/>
      <c r="EP11" s="30"/>
      <c r="EQ11" s="30"/>
      <c r="ER11" s="30"/>
      <c r="ES11" s="30"/>
      <c r="ET11" s="30"/>
      <c r="EU11" s="30"/>
      <c r="EV11" s="30"/>
      <c r="EW11" s="30"/>
      <c r="EX11" s="30"/>
      <c r="EY11" s="30"/>
      <c r="EZ11" s="30"/>
      <c r="FA11" s="30"/>
      <c r="FB11" s="30"/>
      <c r="FC11" s="30"/>
      <c r="FD11" s="30"/>
      <c r="FE11" s="30"/>
      <c r="FF11" s="30"/>
      <c r="FG11" s="30"/>
      <c r="FH11" s="30"/>
      <c r="FI11" s="30"/>
      <c r="FJ11" s="30"/>
      <c r="FK11" s="30"/>
      <c r="FL11" s="30"/>
      <c r="FM11" s="30"/>
      <c r="FN11" s="30"/>
      <c r="FO11" s="30"/>
      <c r="FP11" s="30"/>
      <c r="FQ11" s="30"/>
      <c r="FR11" s="30"/>
      <c r="FS11" s="30"/>
      <c r="FT11" s="30"/>
      <c r="FU11" s="30"/>
      <c r="FV11" s="30"/>
      <c r="FW11" s="30"/>
      <c r="FX11" s="30"/>
      <c r="FY11" s="30"/>
      <c r="FZ11" s="30"/>
      <c r="GA11" s="30"/>
      <c r="GB11" s="30"/>
      <c r="GC11" s="30"/>
      <c r="GD11" s="30"/>
      <c r="GE11" s="30"/>
      <c r="GF11" s="30"/>
      <c r="GG11" s="30"/>
      <c r="GH11" s="30"/>
      <c r="GI11" s="30"/>
      <c r="GJ11" s="30"/>
      <c r="GK11" s="30"/>
      <c r="GL11" s="30"/>
      <c r="GM11" s="30"/>
      <c r="GN11" s="30"/>
      <c r="GO11" s="30"/>
      <c r="GP11" s="30"/>
      <c r="GQ11" s="30"/>
      <c r="GR11" s="30"/>
      <c r="GS11" s="30"/>
      <c r="GT11" s="30"/>
      <c r="GU11" s="30"/>
      <c r="GV11" s="30"/>
      <c r="GW11" s="30"/>
      <c r="GX11" s="30"/>
      <c r="GY11" s="30"/>
      <c r="GZ11" s="30"/>
      <c r="HA11" s="30"/>
      <c r="HB11" s="30"/>
      <c r="HC11" s="30"/>
      <c r="HD11" s="30"/>
      <c r="HE11" s="30"/>
      <c r="HF11" s="30"/>
      <c r="HG11" s="30"/>
      <c r="HH11" s="30"/>
      <c r="HI11" s="30"/>
      <c r="HJ11" s="30"/>
      <c r="HK11" s="30"/>
      <c r="HL11" s="30"/>
      <c r="HM11" s="30"/>
      <c r="HN11" s="30"/>
      <c r="HO11" s="30"/>
      <c r="HP11" s="30"/>
      <c r="HQ11" s="30"/>
      <c r="HR11" s="30"/>
      <c r="HS11" s="30"/>
      <c r="HT11" s="30"/>
      <c r="HU11" s="30"/>
      <c r="HV11" s="30"/>
      <c r="HW11" s="30"/>
      <c r="HX11" s="30"/>
      <c r="HY11" s="30"/>
      <c r="HZ11" s="30"/>
      <c r="IA11" s="30"/>
      <c r="IB11" s="30"/>
      <c r="IC11" s="30"/>
      <c r="ID11" s="30"/>
      <c r="IE11" s="30"/>
      <c r="IF11" s="30"/>
      <c r="IG11" s="30"/>
      <c r="IH11" s="30"/>
      <c r="II11" s="30"/>
      <c r="IJ11" s="30"/>
      <c r="IK11" s="30"/>
      <c r="IL11" s="30"/>
      <c r="IM11" s="30"/>
      <c r="IN11" s="30"/>
      <c r="IO11" s="30"/>
      <c r="IP11" s="30"/>
      <c r="IQ11" s="30"/>
      <c r="IR11" s="30"/>
      <c r="IS11" s="30"/>
      <c r="IT11" s="30"/>
      <c r="IU11" s="30"/>
      <c r="IV11" s="30"/>
    </row>
    <row r="12" spans="1:256" s="31" customFormat="1" ht="66.75" customHeight="1" x14ac:dyDescent="0.2">
      <c r="A12" s="12">
        <v>2</v>
      </c>
      <c r="B12" s="13" t="s">
        <v>47</v>
      </c>
      <c r="C12" s="14"/>
      <c r="D12" s="15"/>
      <c r="E12" s="15"/>
      <c r="F12" s="15"/>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0"/>
      <c r="BY12" s="30"/>
      <c r="BZ12" s="30"/>
      <c r="CA12" s="30"/>
      <c r="CB12" s="30"/>
      <c r="CC12" s="30"/>
      <c r="CD12" s="30"/>
      <c r="CE12" s="30"/>
      <c r="CF12" s="30"/>
      <c r="CG12" s="30"/>
      <c r="CH12" s="30"/>
      <c r="CI12" s="30"/>
      <c r="CJ12" s="30"/>
      <c r="CK12" s="30"/>
      <c r="CL12" s="30"/>
      <c r="CM12" s="30"/>
      <c r="CN12" s="30"/>
      <c r="CO12" s="30"/>
      <c r="CP12" s="30"/>
      <c r="CQ12" s="30"/>
      <c r="CR12" s="30"/>
      <c r="CS12" s="30"/>
      <c r="CT12" s="30"/>
      <c r="CU12" s="30"/>
      <c r="CV12" s="30"/>
      <c r="CW12" s="30"/>
      <c r="CX12" s="30"/>
      <c r="CY12" s="30"/>
      <c r="CZ12" s="30"/>
      <c r="DA12" s="30"/>
      <c r="DB12" s="30"/>
      <c r="DC12" s="30"/>
      <c r="DD12" s="30"/>
      <c r="DE12" s="30"/>
      <c r="DF12" s="30"/>
      <c r="DG12" s="30"/>
      <c r="DH12" s="30"/>
      <c r="DI12" s="30"/>
      <c r="DJ12" s="30"/>
      <c r="DK12" s="30"/>
      <c r="DL12" s="30"/>
      <c r="DM12" s="30"/>
      <c r="DN12" s="30"/>
      <c r="DO12" s="30"/>
      <c r="DP12" s="30"/>
      <c r="DQ12" s="30"/>
      <c r="DR12" s="30"/>
      <c r="DS12" s="30"/>
      <c r="DT12" s="30"/>
      <c r="DU12" s="30"/>
      <c r="DV12" s="30"/>
      <c r="DW12" s="30"/>
      <c r="DX12" s="30"/>
      <c r="DY12" s="30"/>
      <c r="DZ12" s="30"/>
      <c r="EA12" s="30"/>
      <c r="EB12" s="30"/>
      <c r="EC12" s="30"/>
      <c r="ED12" s="30"/>
      <c r="EE12" s="30"/>
      <c r="EF12" s="30"/>
      <c r="EG12" s="30"/>
      <c r="EH12" s="30"/>
      <c r="EI12" s="30"/>
      <c r="EJ12" s="30"/>
      <c r="EK12" s="30"/>
      <c r="EL12" s="30"/>
      <c r="EM12" s="30"/>
      <c r="EN12" s="30"/>
      <c r="EO12" s="30"/>
      <c r="EP12" s="30"/>
      <c r="EQ12" s="30"/>
      <c r="ER12" s="30"/>
      <c r="ES12" s="30"/>
      <c r="ET12" s="30"/>
      <c r="EU12" s="30"/>
      <c r="EV12" s="30"/>
      <c r="EW12" s="30"/>
      <c r="EX12" s="30"/>
      <c r="EY12" s="30"/>
      <c r="EZ12" s="30"/>
      <c r="FA12" s="30"/>
      <c r="FB12" s="30"/>
      <c r="FC12" s="30"/>
      <c r="FD12" s="30"/>
      <c r="FE12" s="30"/>
      <c r="FF12" s="30"/>
      <c r="FG12" s="30"/>
      <c r="FH12" s="30"/>
      <c r="FI12" s="30"/>
      <c r="FJ12" s="30"/>
      <c r="FK12" s="30"/>
      <c r="FL12" s="30"/>
      <c r="FM12" s="30"/>
      <c r="FN12" s="30"/>
      <c r="FO12" s="30"/>
      <c r="FP12" s="30"/>
      <c r="FQ12" s="30"/>
      <c r="FR12" s="30"/>
      <c r="FS12" s="30"/>
      <c r="FT12" s="30"/>
      <c r="FU12" s="30"/>
      <c r="FV12" s="30"/>
      <c r="FW12" s="30"/>
      <c r="FX12" s="30"/>
      <c r="FY12" s="30"/>
      <c r="FZ12" s="30"/>
      <c r="GA12" s="30"/>
      <c r="GB12" s="30"/>
      <c r="GC12" s="30"/>
      <c r="GD12" s="30"/>
      <c r="GE12" s="30"/>
      <c r="GF12" s="30"/>
      <c r="GG12" s="30"/>
      <c r="GH12" s="30"/>
      <c r="GI12" s="30"/>
      <c r="GJ12" s="30"/>
      <c r="GK12" s="30"/>
      <c r="GL12" s="30"/>
      <c r="GM12" s="30"/>
      <c r="GN12" s="30"/>
      <c r="GO12" s="30"/>
      <c r="GP12" s="30"/>
      <c r="GQ12" s="30"/>
      <c r="GR12" s="30"/>
      <c r="GS12" s="30"/>
      <c r="GT12" s="30"/>
      <c r="GU12" s="30"/>
      <c r="GV12" s="30"/>
      <c r="GW12" s="30"/>
      <c r="GX12" s="30"/>
      <c r="GY12" s="30"/>
      <c r="GZ12" s="30"/>
      <c r="HA12" s="30"/>
      <c r="HB12" s="30"/>
      <c r="HC12" s="30"/>
      <c r="HD12" s="30"/>
      <c r="HE12" s="30"/>
      <c r="HF12" s="30"/>
      <c r="HG12" s="30"/>
      <c r="HH12" s="30"/>
      <c r="HI12" s="30"/>
      <c r="HJ12" s="30"/>
      <c r="HK12" s="30"/>
      <c r="HL12" s="30"/>
      <c r="HM12" s="30"/>
      <c r="HN12" s="30"/>
      <c r="HO12" s="30"/>
      <c r="HP12" s="30"/>
      <c r="HQ12" s="30"/>
      <c r="HR12" s="30"/>
      <c r="HS12" s="30"/>
      <c r="HT12" s="30"/>
      <c r="HU12" s="30"/>
      <c r="HV12" s="30"/>
      <c r="HW12" s="30"/>
      <c r="HX12" s="30"/>
      <c r="HY12" s="30"/>
      <c r="HZ12" s="30"/>
      <c r="IA12" s="30"/>
      <c r="IB12" s="30"/>
      <c r="IC12" s="30"/>
      <c r="ID12" s="30"/>
      <c r="IE12" s="30"/>
      <c r="IF12" s="30"/>
      <c r="IG12" s="30"/>
      <c r="IH12" s="30"/>
      <c r="II12" s="30"/>
      <c r="IJ12" s="30"/>
      <c r="IK12" s="30"/>
      <c r="IL12" s="30"/>
      <c r="IM12" s="30"/>
      <c r="IN12" s="30"/>
      <c r="IO12" s="30"/>
      <c r="IP12" s="30"/>
      <c r="IQ12" s="30"/>
      <c r="IR12" s="30"/>
      <c r="IS12" s="30"/>
      <c r="IT12" s="30"/>
      <c r="IU12" s="30"/>
      <c r="IV12" s="30"/>
    </row>
    <row r="13" spans="1:256" s="31" customFormat="1" ht="15.75" x14ac:dyDescent="0.2">
      <c r="A13" s="12"/>
      <c r="B13" s="13" t="s">
        <v>48</v>
      </c>
      <c r="C13" s="14" t="s">
        <v>28</v>
      </c>
      <c r="D13" s="15">
        <v>5</v>
      </c>
      <c r="E13" s="15"/>
      <c r="F13" s="15">
        <f>D13*E13</f>
        <v>0</v>
      </c>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c r="BZ13" s="30"/>
      <c r="CA13" s="30"/>
      <c r="CB13" s="30"/>
      <c r="CC13" s="30"/>
      <c r="CD13" s="30"/>
      <c r="CE13" s="30"/>
      <c r="CF13" s="30"/>
      <c r="CG13" s="30"/>
      <c r="CH13" s="30"/>
      <c r="CI13" s="30"/>
      <c r="CJ13" s="30"/>
      <c r="CK13" s="30"/>
      <c r="CL13" s="30"/>
      <c r="CM13" s="30"/>
      <c r="CN13" s="30"/>
      <c r="CO13" s="30"/>
      <c r="CP13" s="30"/>
      <c r="CQ13" s="30"/>
      <c r="CR13" s="30"/>
      <c r="CS13" s="30"/>
      <c r="CT13" s="30"/>
      <c r="CU13" s="30"/>
      <c r="CV13" s="30"/>
      <c r="CW13" s="30"/>
      <c r="CX13" s="30"/>
      <c r="CY13" s="30"/>
      <c r="CZ13" s="30"/>
      <c r="DA13" s="30"/>
      <c r="DB13" s="30"/>
      <c r="DC13" s="30"/>
      <c r="DD13" s="30"/>
      <c r="DE13" s="30"/>
      <c r="DF13" s="30"/>
      <c r="DG13" s="30"/>
      <c r="DH13" s="30"/>
      <c r="DI13" s="30"/>
      <c r="DJ13" s="30"/>
      <c r="DK13" s="30"/>
      <c r="DL13" s="30"/>
      <c r="DM13" s="30"/>
      <c r="DN13" s="30"/>
      <c r="DO13" s="30"/>
      <c r="DP13" s="30"/>
      <c r="DQ13" s="30"/>
      <c r="DR13" s="30"/>
      <c r="DS13" s="30"/>
      <c r="DT13" s="30"/>
      <c r="DU13" s="30"/>
      <c r="DV13" s="30"/>
      <c r="DW13" s="30"/>
      <c r="DX13" s="30"/>
      <c r="DY13" s="30"/>
      <c r="DZ13" s="30"/>
      <c r="EA13" s="30"/>
      <c r="EB13" s="30"/>
      <c r="EC13" s="30"/>
      <c r="ED13" s="30"/>
      <c r="EE13" s="30"/>
      <c r="EF13" s="30"/>
      <c r="EG13" s="30"/>
      <c r="EH13" s="30"/>
      <c r="EI13" s="30"/>
      <c r="EJ13" s="30"/>
      <c r="EK13" s="30"/>
      <c r="EL13" s="30"/>
      <c r="EM13" s="30"/>
      <c r="EN13" s="30"/>
      <c r="EO13" s="30"/>
      <c r="EP13" s="30"/>
      <c r="EQ13" s="30"/>
      <c r="ER13" s="30"/>
      <c r="ES13" s="30"/>
      <c r="ET13" s="30"/>
      <c r="EU13" s="30"/>
      <c r="EV13" s="30"/>
      <c r="EW13" s="30"/>
      <c r="EX13" s="30"/>
      <c r="EY13" s="30"/>
      <c r="EZ13" s="30"/>
      <c r="FA13" s="30"/>
      <c r="FB13" s="30"/>
      <c r="FC13" s="30"/>
      <c r="FD13" s="30"/>
      <c r="FE13" s="30"/>
      <c r="FF13" s="30"/>
      <c r="FG13" s="30"/>
      <c r="FH13" s="30"/>
      <c r="FI13" s="30"/>
      <c r="FJ13" s="30"/>
      <c r="FK13" s="30"/>
      <c r="FL13" s="30"/>
      <c r="FM13" s="30"/>
      <c r="FN13" s="30"/>
      <c r="FO13" s="30"/>
      <c r="FP13" s="30"/>
      <c r="FQ13" s="30"/>
      <c r="FR13" s="30"/>
      <c r="FS13" s="30"/>
      <c r="FT13" s="30"/>
      <c r="FU13" s="30"/>
      <c r="FV13" s="30"/>
      <c r="FW13" s="30"/>
      <c r="FX13" s="30"/>
      <c r="FY13" s="30"/>
      <c r="FZ13" s="30"/>
      <c r="GA13" s="30"/>
      <c r="GB13" s="30"/>
      <c r="GC13" s="30"/>
      <c r="GD13" s="30"/>
      <c r="GE13" s="30"/>
      <c r="GF13" s="30"/>
      <c r="GG13" s="30"/>
      <c r="GH13" s="30"/>
      <c r="GI13" s="30"/>
      <c r="GJ13" s="30"/>
      <c r="GK13" s="30"/>
      <c r="GL13" s="30"/>
      <c r="GM13" s="30"/>
      <c r="GN13" s="30"/>
      <c r="GO13" s="30"/>
      <c r="GP13" s="30"/>
      <c r="GQ13" s="30"/>
      <c r="GR13" s="30"/>
      <c r="GS13" s="30"/>
      <c r="GT13" s="30"/>
      <c r="GU13" s="30"/>
      <c r="GV13" s="30"/>
      <c r="GW13" s="30"/>
      <c r="GX13" s="30"/>
      <c r="GY13" s="30"/>
      <c r="GZ13" s="30"/>
      <c r="HA13" s="30"/>
      <c r="HB13" s="30"/>
      <c r="HC13" s="30"/>
      <c r="HD13" s="30"/>
      <c r="HE13" s="30"/>
      <c r="HF13" s="30"/>
      <c r="HG13" s="30"/>
      <c r="HH13" s="30"/>
      <c r="HI13" s="30"/>
      <c r="HJ13" s="30"/>
      <c r="HK13" s="30"/>
      <c r="HL13" s="30"/>
      <c r="HM13" s="30"/>
      <c r="HN13" s="30"/>
      <c r="HO13" s="30"/>
      <c r="HP13" s="30"/>
      <c r="HQ13" s="30"/>
      <c r="HR13" s="30"/>
      <c r="HS13" s="30"/>
      <c r="HT13" s="30"/>
      <c r="HU13" s="30"/>
      <c r="HV13" s="30"/>
      <c r="HW13" s="30"/>
      <c r="HX13" s="30"/>
      <c r="HY13" s="30"/>
      <c r="HZ13" s="30"/>
      <c r="IA13" s="30"/>
      <c r="IB13" s="30"/>
      <c r="IC13" s="30"/>
      <c r="ID13" s="30"/>
      <c r="IE13" s="30"/>
      <c r="IF13" s="30"/>
      <c r="IG13" s="30"/>
      <c r="IH13" s="30"/>
      <c r="II13" s="30"/>
      <c r="IJ13" s="30"/>
      <c r="IK13" s="30"/>
      <c r="IL13" s="30"/>
      <c r="IM13" s="30"/>
      <c r="IN13" s="30"/>
      <c r="IO13" s="30"/>
      <c r="IP13" s="30"/>
      <c r="IQ13" s="30"/>
      <c r="IR13" s="30"/>
      <c r="IS13" s="30"/>
      <c r="IT13" s="30"/>
      <c r="IU13" s="30"/>
      <c r="IV13" s="30"/>
    </row>
    <row r="14" spans="1:256" s="31" customFormat="1" ht="15.75" x14ac:dyDescent="0.2">
      <c r="A14" s="12"/>
      <c r="B14" s="13"/>
      <c r="C14" s="14"/>
      <c r="D14" s="15"/>
      <c r="E14" s="15"/>
      <c r="F14" s="15"/>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0"/>
      <c r="BY14" s="30"/>
      <c r="BZ14" s="30"/>
      <c r="CA14" s="30"/>
      <c r="CB14" s="30"/>
      <c r="CC14" s="30"/>
      <c r="CD14" s="30"/>
      <c r="CE14" s="30"/>
      <c r="CF14" s="30"/>
      <c r="CG14" s="30"/>
      <c r="CH14" s="30"/>
      <c r="CI14" s="30"/>
      <c r="CJ14" s="30"/>
      <c r="CK14" s="30"/>
      <c r="CL14" s="30"/>
      <c r="CM14" s="30"/>
      <c r="CN14" s="30"/>
      <c r="CO14" s="30"/>
      <c r="CP14" s="30"/>
      <c r="CQ14" s="30"/>
      <c r="CR14" s="30"/>
      <c r="CS14" s="30"/>
      <c r="CT14" s="30"/>
      <c r="CU14" s="30"/>
      <c r="CV14" s="30"/>
      <c r="CW14" s="30"/>
      <c r="CX14" s="30"/>
      <c r="CY14" s="30"/>
      <c r="CZ14" s="30"/>
      <c r="DA14" s="30"/>
      <c r="DB14" s="30"/>
      <c r="DC14" s="30"/>
      <c r="DD14" s="30"/>
      <c r="DE14" s="30"/>
      <c r="DF14" s="30"/>
      <c r="DG14" s="30"/>
      <c r="DH14" s="30"/>
      <c r="DI14" s="30"/>
      <c r="DJ14" s="30"/>
      <c r="DK14" s="30"/>
      <c r="DL14" s="30"/>
      <c r="DM14" s="30"/>
      <c r="DN14" s="30"/>
      <c r="DO14" s="30"/>
      <c r="DP14" s="30"/>
      <c r="DQ14" s="30"/>
      <c r="DR14" s="30"/>
      <c r="DS14" s="30"/>
      <c r="DT14" s="30"/>
      <c r="DU14" s="30"/>
      <c r="DV14" s="30"/>
      <c r="DW14" s="30"/>
      <c r="DX14" s="30"/>
      <c r="DY14" s="30"/>
      <c r="DZ14" s="30"/>
      <c r="EA14" s="30"/>
      <c r="EB14" s="30"/>
      <c r="EC14" s="30"/>
      <c r="ED14" s="30"/>
      <c r="EE14" s="30"/>
      <c r="EF14" s="30"/>
      <c r="EG14" s="30"/>
      <c r="EH14" s="30"/>
      <c r="EI14" s="30"/>
      <c r="EJ14" s="30"/>
      <c r="EK14" s="30"/>
      <c r="EL14" s="30"/>
      <c r="EM14" s="30"/>
      <c r="EN14" s="30"/>
      <c r="EO14" s="30"/>
      <c r="EP14" s="30"/>
      <c r="EQ14" s="30"/>
      <c r="ER14" s="30"/>
      <c r="ES14" s="30"/>
      <c r="ET14" s="30"/>
      <c r="EU14" s="30"/>
      <c r="EV14" s="30"/>
      <c r="EW14" s="30"/>
      <c r="EX14" s="30"/>
      <c r="EY14" s="30"/>
      <c r="EZ14" s="30"/>
      <c r="FA14" s="30"/>
      <c r="FB14" s="30"/>
      <c r="FC14" s="30"/>
      <c r="FD14" s="30"/>
      <c r="FE14" s="30"/>
      <c r="FF14" s="30"/>
      <c r="FG14" s="30"/>
      <c r="FH14" s="30"/>
      <c r="FI14" s="30"/>
      <c r="FJ14" s="30"/>
      <c r="FK14" s="30"/>
      <c r="FL14" s="30"/>
      <c r="FM14" s="30"/>
      <c r="FN14" s="30"/>
      <c r="FO14" s="30"/>
      <c r="FP14" s="30"/>
      <c r="FQ14" s="30"/>
      <c r="FR14" s="30"/>
      <c r="FS14" s="30"/>
      <c r="FT14" s="30"/>
      <c r="FU14" s="30"/>
      <c r="FV14" s="30"/>
      <c r="FW14" s="30"/>
      <c r="FX14" s="30"/>
      <c r="FY14" s="30"/>
      <c r="FZ14" s="30"/>
      <c r="GA14" s="30"/>
      <c r="GB14" s="30"/>
      <c r="GC14" s="30"/>
      <c r="GD14" s="30"/>
      <c r="GE14" s="30"/>
      <c r="GF14" s="30"/>
      <c r="GG14" s="30"/>
      <c r="GH14" s="30"/>
      <c r="GI14" s="30"/>
      <c r="GJ14" s="30"/>
      <c r="GK14" s="30"/>
      <c r="GL14" s="30"/>
      <c r="GM14" s="30"/>
      <c r="GN14" s="30"/>
      <c r="GO14" s="30"/>
      <c r="GP14" s="30"/>
      <c r="GQ14" s="30"/>
      <c r="GR14" s="30"/>
      <c r="GS14" s="30"/>
      <c r="GT14" s="30"/>
      <c r="GU14" s="30"/>
      <c r="GV14" s="30"/>
      <c r="GW14" s="30"/>
      <c r="GX14" s="30"/>
      <c r="GY14" s="30"/>
      <c r="GZ14" s="30"/>
      <c r="HA14" s="30"/>
      <c r="HB14" s="30"/>
      <c r="HC14" s="30"/>
      <c r="HD14" s="30"/>
      <c r="HE14" s="30"/>
      <c r="HF14" s="30"/>
      <c r="HG14" s="30"/>
      <c r="HH14" s="30"/>
      <c r="HI14" s="30"/>
      <c r="HJ14" s="30"/>
      <c r="HK14" s="30"/>
      <c r="HL14" s="30"/>
      <c r="HM14" s="30"/>
      <c r="HN14" s="30"/>
      <c r="HO14" s="30"/>
      <c r="HP14" s="30"/>
      <c r="HQ14" s="30"/>
      <c r="HR14" s="30"/>
      <c r="HS14" s="30"/>
      <c r="HT14" s="30"/>
      <c r="HU14" s="30"/>
      <c r="HV14" s="30"/>
      <c r="HW14" s="30"/>
      <c r="HX14" s="30"/>
      <c r="HY14" s="30"/>
      <c r="HZ14" s="30"/>
      <c r="IA14" s="30"/>
      <c r="IB14" s="30"/>
      <c r="IC14" s="30"/>
      <c r="ID14" s="30"/>
      <c r="IE14" s="30"/>
      <c r="IF14" s="30"/>
      <c r="IG14" s="30"/>
      <c r="IH14" s="30"/>
      <c r="II14" s="30"/>
      <c r="IJ14" s="30"/>
      <c r="IK14" s="30"/>
      <c r="IL14" s="30"/>
      <c r="IM14" s="30"/>
      <c r="IN14" s="30"/>
      <c r="IO14" s="30"/>
      <c r="IP14" s="30"/>
      <c r="IQ14" s="30"/>
      <c r="IR14" s="30"/>
      <c r="IS14" s="30"/>
      <c r="IT14" s="30"/>
      <c r="IU14" s="30"/>
      <c r="IV14" s="30"/>
    </row>
    <row r="15" spans="1:256" s="31" customFormat="1" ht="67.5" customHeight="1" x14ac:dyDescent="0.2">
      <c r="A15" s="12">
        <v>3</v>
      </c>
      <c r="B15" s="13" t="s">
        <v>135</v>
      </c>
      <c r="C15" s="14"/>
      <c r="D15" s="15"/>
      <c r="E15" s="15"/>
      <c r="F15" s="15"/>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c r="BS15" s="30"/>
      <c r="BT15" s="30"/>
      <c r="BU15" s="30"/>
      <c r="BV15" s="30"/>
      <c r="BW15" s="30"/>
      <c r="BX15" s="30"/>
      <c r="BY15" s="30"/>
      <c r="BZ15" s="30"/>
      <c r="CA15" s="30"/>
      <c r="CB15" s="30"/>
      <c r="CC15" s="30"/>
      <c r="CD15" s="30"/>
      <c r="CE15" s="30"/>
      <c r="CF15" s="30"/>
      <c r="CG15" s="30"/>
      <c r="CH15" s="30"/>
      <c r="CI15" s="30"/>
      <c r="CJ15" s="30"/>
      <c r="CK15" s="30"/>
      <c r="CL15" s="30"/>
      <c r="CM15" s="30"/>
      <c r="CN15" s="30"/>
      <c r="CO15" s="30"/>
      <c r="CP15" s="30"/>
      <c r="CQ15" s="30"/>
      <c r="CR15" s="30"/>
      <c r="CS15" s="30"/>
      <c r="CT15" s="30"/>
      <c r="CU15" s="30"/>
      <c r="CV15" s="30"/>
      <c r="CW15" s="30"/>
      <c r="CX15" s="30"/>
      <c r="CY15" s="30"/>
      <c r="CZ15" s="30"/>
      <c r="DA15" s="30"/>
      <c r="DB15" s="30"/>
      <c r="DC15" s="30"/>
      <c r="DD15" s="30"/>
      <c r="DE15" s="30"/>
      <c r="DF15" s="30"/>
      <c r="DG15" s="30"/>
      <c r="DH15" s="30"/>
      <c r="DI15" s="30"/>
      <c r="DJ15" s="30"/>
      <c r="DK15" s="30"/>
      <c r="DL15" s="30"/>
      <c r="DM15" s="30"/>
      <c r="DN15" s="30"/>
      <c r="DO15" s="30"/>
      <c r="DP15" s="30"/>
      <c r="DQ15" s="30"/>
      <c r="DR15" s="30"/>
      <c r="DS15" s="30"/>
      <c r="DT15" s="30"/>
      <c r="DU15" s="30"/>
      <c r="DV15" s="30"/>
      <c r="DW15" s="30"/>
      <c r="DX15" s="30"/>
      <c r="DY15" s="30"/>
      <c r="DZ15" s="30"/>
      <c r="EA15" s="30"/>
      <c r="EB15" s="30"/>
      <c r="EC15" s="30"/>
      <c r="ED15" s="30"/>
      <c r="EE15" s="30"/>
      <c r="EF15" s="30"/>
      <c r="EG15" s="30"/>
      <c r="EH15" s="30"/>
      <c r="EI15" s="30"/>
      <c r="EJ15" s="30"/>
      <c r="EK15" s="30"/>
      <c r="EL15" s="30"/>
      <c r="EM15" s="30"/>
      <c r="EN15" s="30"/>
      <c r="EO15" s="30"/>
      <c r="EP15" s="30"/>
      <c r="EQ15" s="30"/>
      <c r="ER15" s="30"/>
      <c r="ES15" s="30"/>
      <c r="ET15" s="30"/>
      <c r="EU15" s="30"/>
      <c r="EV15" s="30"/>
      <c r="EW15" s="30"/>
      <c r="EX15" s="30"/>
      <c r="EY15" s="30"/>
      <c r="EZ15" s="30"/>
      <c r="FA15" s="30"/>
      <c r="FB15" s="30"/>
      <c r="FC15" s="30"/>
      <c r="FD15" s="30"/>
      <c r="FE15" s="30"/>
      <c r="FF15" s="30"/>
      <c r="FG15" s="30"/>
      <c r="FH15" s="30"/>
      <c r="FI15" s="30"/>
      <c r="FJ15" s="30"/>
      <c r="FK15" s="30"/>
      <c r="FL15" s="30"/>
      <c r="FM15" s="30"/>
      <c r="FN15" s="30"/>
      <c r="FO15" s="30"/>
      <c r="FP15" s="30"/>
      <c r="FQ15" s="30"/>
      <c r="FR15" s="30"/>
      <c r="FS15" s="30"/>
      <c r="FT15" s="30"/>
      <c r="FU15" s="30"/>
      <c r="FV15" s="30"/>
      <c r="FW15" s="30"/>
      <c r="FX15" s="30"/>
      <c r="FY15" s="30"/>
      <c r="FZ15" s="30"/>
      <c r="GA15" s="30"/>
      <c r="GB15" s="30"/>
      <c r="GC15" s="30"/>
      <c r="GD15" s="30"/>
      <c r="GE15" s="30"/>
      <c r="GF15" s="30"/>
      <c r="GG15" s="30"/>
      <c r="GH15" s="30"/>
      <c r="GI15" s="30"/>
      <c r="GJ15" s="30"/>
      <c r="GK15" s="30"/>
      <c r="GL15" s="30"/>
      <c r="GM15" s="30"/>
      <c r="GN15" s="30"/>
      <c r="GO15" s="30"/>
      <c r="GP15" s="30"/>
      <c r="GQ15" s="30"/>
      <c r="GR15" s="30"/>
      <c r="GS15" s="30"/>
      <c r="GT15" s="30"/>
      <c r="GU15" s="30"/>
      <c r="GV15" s="30"/>
      <c r="GW15" s="30"/>
      <c r="GX15" s="30"/>
      <c r="GY15" s="30"/>
      <c r="GZ15" s="30"/>
      <c r="HA15" s="30"/>
      <c r="HB15" s="30"/>
      <c r="HC15" s="30"/>
      <c r="HD15" s="30"/>
      <c r="HE15" s="30"/>
      <c r="HF15" s="30"/>
      <c r="HG15" s="30"/>
      <c r="HH15" s="30"/>
      <c r="HI15" s="30"/>
      <c r="HJ15" s="30"/>
      <c r="HK15" s="30"/>
      <c r="HL15" s="30"/>
      <c r="HM15" s="30"/>
      <c r="HN15" s="30"/>
      <c r="HO15" s="30"/>
      <c r="HP15" s="30"/>
      <c r="HQ15" s="30"/>
      <c r="HR15" s="30"/>
      <c r="HS15" s="30"/>
      <c r="HT15" s="30"/>
      <c r="HU15" s="30"/>
      <c r="HV15" s="30"/>
      <c r="HW15" s="30"/>
      <c r="HX15" s="30"/>
      <c r="HY15" s="30"/>
      <c r="HZ15" s="30"/>
      <c r="IA15" s="30"/>
      <c r="IB15" s="30"/>
      <c r="IC15" s="30"/>
      <c r="ID15" s="30"/>
      <c r="IE15" s="30"/>
      <c r="IF15" s="30"/>
      <c r="IG15" s="30"/>
      <c r="IH15" s="30"/>
      <c r="II15" s="30"/>
      <c r="IJ15" s="30"/>
      <c r="IK15" s="30"/>
      <c r="IL15" s="30"/>
      <c r="IM15" s="30"/>
      <c r="IN15" s="30"/>
      <c r="IO15" s="30"/>
      <c r="IP15" s="30"/>
      <c r="IQ15" s="30"/>
      <c r="IR15" s="30"/>
      <c r="IS15" s="30"/>
      <c r="IT15" s="30"/>
      <c r="IU15" s="30"/>
      <c r="IV15" s="30"/>
    </row>
    <row r="16" spans="1:256" s="31" customFormat="1" ht="15.75" x14ac:dyDescent="0.2">
      <c r="A16" s="12"/>
      <c r="B16" s="13" t="s">
        <v>136</v>
      </c>
      <c r="C16" s="14" t="s">
        <v>28</v>
      </c>
      <c r="D16" s="15">
        <v>5</v>
      </c>
      <c r="E16" s="15"/>
      <c r="F16" s="15">
        <f>D16*E16</f>
        <v>0</v>
      </c>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0"/>
      <c r="FJ16" s="30"/>
      <c r="FK16" s="30"/>
      <c r="FL16" s="30"/>
      <c r="FM16" s="30"/>
      <c r="FN16" s="30"/>
      <c r="FO16" s="30"/>
      <c r="FP16" s="30"/>
      <c r="FQ16" s="30"/>
      <c r="FR16" s="30"/>
      <c r="FS16" s="30"/>
      <c r="FT16" s="30"/>
      <c r="FU16" s="30"/>
      <c r="FV16" s="30"/>
      <c r="FW16" s="30"/>
      <c r="FX16" s="30"/>
      <c r="FY16" s="30"/>
      <c r="FZ16" s="30"/>
      <c r="GA16" s="30"/>
      <c r="GB16" s="30"/>
      <c r="GC16" s="30"/>
      <c r="GD16" s="30"/>
      <c r="GE16" s="30"/>
      <c r="GF16" s="30"/>
      <c r="GG16" s="30"/>
      <c r="GH16" s="30"/>
      <c r="GI16" s="30"/>
      <c r="GJ16" s="30"/>
      <c r="GK16" s="30"/>
      <c r="GL16" s="30"/>
      <c r="GM16" s="30"/>
      <c r="GN16" s="30"/>
      <c r="GO16" s="30"/>
      <c r="GP16" s="30"/>
      <c r="GQ16" s="30"/>
      <c r="GR16" s="30"/>
      <c r="GS16" s="30"/>
      <c r="GT16" s="30"/>
      <c r="GU16" s="30"/>
      <c r="GV16" s="30"/>
      <c r="GW16" s="30"/>
      <c r="GX16" s="30"/>
      <c r="GY16" s="30"/>
      <c r="GZ16" s="30"/>
      <c r="HA16" s="30"/>
      <c r="HB16" s="30"/>
      <c r="HC16" s="30"/>
      <c r="HD16" s="30"/>
      <c r="HE16" s="30"/>
      <c r="HF16" s="30"/>
      <c r="HG16" s="30"/>
      <c r="HH16" s="30"/>
      <c r="HI16" s="30"/>
      <c r="HJ16" s="30"/>
      <c r="HK16" s="30"/>
      <c r="HL16" s="30"/>
      <c r="HM16" s="30"/>
      <c r="HN16" s="30"/>
      <c r="HO16" s="30"/>
      <c r="HP16" s="30"/>
      <c r="HQ16" s="30"/>
      <c r="HR16" s="30"/>
      <c r="HS16" s="30"/>
      <c r="HT16" s="30"/>
      <c r="HU16" s="30"/>
      <c r="HV16" s="30"/>
      <c r="HW16" s="30"/>
      <c r="HX16" s="30"/>
      <c r="HY16" s="30"/>
      <c r="HZ16" s="30"/>
      <c r="IA16" s="30"/>
      <c r="IB16" s="30"/>
      <c r="IC16" s="30"/>
      <c r="ID16" s="30"/>
      <c r="IE16" s="30"/>
      <c r="IF16" s="30"/>
      <c r="IG16" s="30"/>
      <c r="IH16" s="30"/>
      <c r="II16" s="30"/>
      <c r="IJ16" s="30"/>
      <c r="IK16" s="30"/>
      <c r="IL16" s="30"/>
      <c r="IM16" s="30"/>
      <c r="IN16" s="30"/>
      <c r="IO16" s="30"/>
      <c r="IP16" s="30"/>
      <c r="IQ16" s="30"/>
      <c r="IR16" s="30"/>
      <c r="IS16" s="30"/>
      <c r="IT16" s="30"/>
      <c r="IU16" s="30"/>
      <c r="IV16" s="30"/>
    </row>
    <row r="17" spans="1:256" s="31" customFormat="1" ht="15.75" x14ac:dyDescent="0.2">
      <c r="A17" s="12"/>
      <c r="B17" s="13"/>
      <c r="C17" s="14"/>
      <c r="D17" s="15"/>
      <c r="E17" s="15"/>
      <c r="F17" s="15"/>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c r="BS17" s="30"/>
      <c r="BT17" s="30"/>
      <c r="BU17" s="30"/>
      <c r="BV17" s="30"/>
      <c r="BW17" s="30"/>
      <c r="BX17" s="30"/>
      <c r="BY17" s="30"/>
      <c r="BZ17" s="30"/>
      <c r="CA17" s="30"/>
      <c r="CB17" s="30"/>
      <c r="CC17" s="30"/>
      <c r="CD17" s="30"/>
      <c r="CE17" s="30"/>
      <c r="CF17" s="30"/>
      <c r="CG17" s="30"/>
      <c r="CH17" s="30"/>
      <c r="CI17" s="30"/>
      <c r="CJ17" s="30"/>
      <c r="CK17" s="30"/>
      <c r="CL17" s="30"/>
      <c r="CM17" s="30"/>
      <c r="CN17" s="30"/>
      <c r="CO17" s="30"/>
      <c r="CP17" s="30"/>
      <c r="CQ17" s="30"/>
      <c r="CR17" s="30"/>
      <c r="CS17" s="30"/>
      <c r="CT17" s="30"/>
      <c r="CU17" s="30"/>
      <c r="CV17" s="30"/>
      <c r="CW17" s="30"/>
      <c r="CX17" s="30"/>
      <c r="CY17" s="30"/>
      <c r="CZ17" s="30"/>
      <c r="DA17" s="30"/>
      <c r="DB17" s="30"/>
      <c r="DC17" s="30"/>
      <c r="DD17" s="30"/>
      <c r="DE17" s="30"/>
      <c r="DF17" s="30"/>
      <c r="DG17" s="30"/>
      <c r="DH17" s="30"/>
      <c r="DI17" s="30"/>
      <c r="DJ17" s="30"/>
      <c r="DK17" s="30"/>
      <c r="DL17" s="30"/>
      <c r="DM17" s="30"/>
      <c r="DN17" s="30"/>
      <c r="DO17" s="30"/>
      <c r="DP17" s="30"/>
      <c r="DQ17" s="30"/>
      <c r="DR17" s="30"/>
      <c r="DS17" s="30"/>
      <c r="DT17" s="30"/>
      <c r="DU17" s="30"/>
      <c r="DV17" s="30"/>
      <c r="DW17" s="30"/>
      <c r="DX17" s="30"/>
      <c r="DY17" s="30"/>
      <c r="DZ17" s="30"/>
      <c r="EA17" s="30"/>
      <c r="EB17" s="30"/>
      <c r="EC17" s="30"/>
      <c r="ED17" s="30"/>
      <c r="EE17" s="30"/>
      <c r="EF17" s="30"/>
      <c r="EG17" s="30"/>
      <c r="EH17" s="30"/>
      <c r="EI17" s="30"/>
      <c r="EJ17" s="30"/>
      <c r="EK17" s="30"/>
      <c r="EL17" s="30"/>
      <c r="EM17" s="30"/>
      <c r="EN17" s="30"/>
      <c r="EO17" s="30"/>
      <c r="EP17" s="30"/>
      <c r="EQ17" s="30"/>
      <c r="ER17" s="30"/>
      <c r="ES17" s="30"/>
      <c r="ET17" s="30"/>
      <c r="EU17" s="30"/>
      <c r="EV17" s="30"/>
      <c r="EW17" s="30"/>
      <c r="EX17" s="30"/>
      <c r="EY17" s="30"/>
      <c r="EZ17" s="30"/>
      <c r="FA17" s="30"/>
      <c r="FB17" s="30"/>
      <c r="FC17" s="30"/>
      <c r="FD17" s="30"/>
      <c r="FE17" s="30"/>
      <c r="FF17" s="30"/>
      <c r="FG17" s="30"/>
      <c r="FH17" s="30"/>
      <c r="FI17" s="30"/>
      <c r="FJ17" s="30"/>
      <c r="FK17" s="30"/>
      <c r="FL17" s="30"/>
      <c r="FM17" s="30"/>
      <c r="FN17" s="30"/>
      <c r="FO17" s="30"/>
      <c r="FP17" s="30"/>
      <c r="FQ17" s="30"/>
      <c r="FR17" s="30"/>
      <c r="FS17" s="30"/>
      <c r="FT17" s="30"/>
      <c r="FU17" s="30"/>
      <c r="FV17" s="30"/>
      <c r="FW17" s="30"/>
      <c r="FX17" s="30"/>
      <c r="FY17" s="30"/>
      <c r="FZ17" s="30"/>
      <c r="GA17" s="30"/>
      <c r="GB17" s="30"/>
      <c r="GC17" s="30"/>
      <c r="GD17" s="30"/>
      <c r="GE17" s="30"/>
      <c r="GF17" s="30"/>
      <c r="GG17" s="30"/>
      <c r="GH17" s="30"/>
      <c r="GI17" s="30"/>
      <c r="GJ17" s="30"/>
      <c r="GK17" s="30"/>
      <c r="GL17" s="30"/>
      <c r="GM17" s="30"/>
      <c r="GN17" s="30"/>
      <c r="GO17" s="30"/>
      <c r="GP17" s="30"/>
      <c r="GQ17" s="30"/>
      <c r="GR17" s="30"/>
      <c r="GS17" s="30"/>
      <c r="GT17" s="30"/>
      <c r="GU17" s="30"/>
      <c r="GV17" s="30"/>
      <c r="GW17" s="30"/>
      <c r="GX17" s="30"/>
      <c r="GY17" s="30"/>
      <c r="GZ17" s="30"/>
      <c r="HA17" s="30"/>
      <c r="HB17" s="30"/>
      <c r="HC17" s="30"/>
      <c r="HD17" s="30"/>
      <c r="HE17" s="30"/>
      <c r="HF17" s="30"/>
      <c r="HG17" s="30"/>
      <c r="HH17" s="30"/>
      <c r="HI17" s="30"/>
      <c r="HJ17" s="30"/>
      <c r="HK17" s="30"/>
      <c r="HL17" s="30"/>
      <c r="HM17" s="30"/>
      <c r="HN17" s="30"/>
      <c r="HO17" s="30"/>
      <c r="HP17" s="30"/>
      <c r="HQ17" s="30"/>
      <c r="HR17" s="30"/>
      <c r="HS17" s="30"/>
      <c r="HT17" s="30"/>
      <c r="HU17" s="30"/>
      <c r="HV17" s="30"/>
      <c r="HW17" s="30"/>
      <c r="HX17" s="30"/>
      <c r="HY17" s="30"/>
      <c r="HZ17" s="30"/>
      <c r="IA17" s="30"/>
      <c r="IB17" s="30"/>
      <c r="IC17" s="30"/>
      <c r="ID17" s="30"/>
      <c r="IE17" s="30"/>
      <c r="IF17" s="30"/>
      <c r="IG17" s="30"/>
      <c r="IH17" s="30"/>
      <c r="II17" s="30"/>
      <c r="IJ17" s="30"/>
      <c r="IK17" s="30"/>
      <c r="IL17" s="30"/>
      <c r="IM17" s="30"/>
      <c r="IN17" s="30"/>
      <c r="IO17" s="30"/>
      <c r="IP17" s="30"/>
      <c r="IQ17" s="30"/>
      <c r="IR17" s="30"/>
      <c r="IS17" s="30"/>
      <c r="IT17" s="30"/>
      <c r="IU17" s="30"/>
      <c r="IV17" s="30"/>
    </row>
    <row r="18" spans="1:256" s="31" customFormat="1" ht="69.75" customHeight="1" x14ac:dyDescent="0.2">
      <c r="A18" s="12">
        <v>4</v>
      </c>
      <c r="B18" s="13" t="s">
        <v>135</v>
      </c>
      <c r="C18" s="14"/>
      <c r="D18" s="15"/>
      <c r="E18" s="15"/>
      <c r="F18" s="15"/>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c r="CD18" s="30"/>
      <c r="CE18" s="30"/>
      <c r="CF18" s="30"/>
      <c r="CG18" s="30"/>
      <c r="CH18" s="30"/>
      <c r="CI18" s="30"/>
      <c r="CJ18" s="30"/>
      <c r="CK18" s="30"/>
      <c r="CL18" s="30"/>
      <c r="CM18" s="30"/>
      <c r="CN18" s="30"/>
      <c r="CO18" s="30"/>
      <c r="CP18" s="30"/>
      <c r="CQ18" s="30"/>
      <c r="CR18" s="30"/>
      <c r="CS18" s="30"/>
      <c r="CT18" s="30"/>
      <c r="CU18" s="30"/>
      <c r="CV18" s="30"/>
      <c r="CW18" s="30"/>
      <c r="CX18" s="30"/>
      <c r="CY18" s="30"/>
      <c r="CZ18" s="30"/>
      <c r="DA18" s="30"/>
      <c r="DB18" s="30"/>
      <c r="DC18" s="30"/>
      <c r="DD18" s="30"/>
      <c r="DE18" s="30"/>
      <c r="DF18" s="30"/>
      <c r="DG18" s="30"/>
      <c r="DH18" s="30"/>
      <c r="DI18" s="30"/>
      <c r="DJ18" s="30"/>
      <c r="DK18" s="30"/>
      <c r="DL18" s="30"/>
      <c r="DM18" s="30"/>
      <c r="DN18" s="30"/>
      <c r="DO18" s="30"/>
      <c r="DP18" s="30"/>
      <c r="DQ18" s="30"/>
      <c r="DR18" s="30"/>
      <c r="DS18" s="30"/>
      <c r="DT18" s="30"/>
      <c r="DU18" s="30"/>
      <c r="DV18" s="30"/>
      <c r="DW18" s="30"/>
      <c r="DX18" s="30"/>
      <c r="DY18" s="30"/>
      <c r="DZ18" s="30"/>
      <c r="EA18" s="30"/>
      <c r="EB18" s="30"/>
      <c r="EC18" s="30"/>
      <c r="ED18" s="30"/>
      <c r="EE18" s="30"/>
      <c r="EF18" s="30"/>
      <c r="EG18" s="30"/>
      <c r="EH18" s="30"/>
      <c r="EI18" s="30"/>
      <c r="EJ18" s="30"/>
      <c r="EK18" s="30"/>
      <c r="EL18" s="30"/>
      <c r="EM18" s="30"/>
      <c r="EN18" s="30"/>
      <c r="EO18" s="30"/>
      <c r="EP18" s="30"/>
      <c r="EQ18" s="30"/>
      <c r="ER18" s="30"/>
      <c r="ES18" s="30"/>
      <c r="ET18" s="30"/>
      <c r="EU18" s="30"/>
      <c r="EV18" s="30"/>
      <c r="EW18" s="30"/>
      <c r="EX18" s="30"/>
      <c r="EY18" s="30"/>
      <c r="EZ18" s="30"/>
      <c r="FA18" s="30"/>
      <c r="FB18" s="30"/>
      <c r="FC18" s="30"/>
      <c r="FD18" s="30"/>
      <c r="FE18" s="30"/>
      <c r="FF18" s="30"/>
      <c r="FG18" s="30"/>
      <c r="FH18" s="30"/>
      <c r="FI18" s="30"/>
      <c r="FJ18" s="30"/>
      <c r="FK18" s="30"/>
      <c r="FL18" s="30"/>
      <c r="FM18" s="30"/>
      <c r="FN18" s="30"/>
      <c r="FO18" s="30"/>
      <c r="FP18" s="30"/>
      <c r="FQ18" s="30"/>
      <c r="FR18" s="30"/>
      <c r="FS18" s="30"/>
      <c r="FT18" s="30"/>
      <c r="FU18" s="30"/>
      <c r="FV18" s="30"/>
      <c r="FW18" s="30"/>
      <c r="FX18" s="30"/>
      <c r="FY18" s="30"/>
      <c r="FZ18" s="30"/>
      <c r="GA18" s="30"/>
      <c r="GB18" s="30"/>
      <c r="GC18" s="30"/>
      <c r="GD18" s="30"/>
      <c r="GE18" s="30"/>
      <c r="GF18" s="30"/>
      <c r="GG18" s="30"/>
      <c r="GH18" s="30"/>
      <c r="GI18" s="30"/>
      <c r="GJ18" s="30"/>
      <c r="GK18" s="30"/>
      <c r="GL18" s="30"/>
      <c r="GM18" s="30"/>
      <c r="GN18" s="30"/>
      <c r="GO18" s="30"/>
      <c r="GP18" s="30"/>
      <c r="GQ18" s="30"/>
      <c r="GR18" s="30"/>
      <c r="GS18" s="30"/>
      <c r="GT18" s="30"/>
      <c r="GU18" s="30"/>
      <c r="GV18" s="30"/>
      <c r="GW18" s="30"/>
      <c r="GX18" s="30"/>
      <c r="GY18" s="30"/>
      <c r="GZ18" s="30"/>
      <c r="HA18" s="30"/>
      <c r="HB18" s="30"/>
      <c r="HC18" s="30"/>
      <c r="HD18" s="30"/>
      <c r="HE18" s="30"/>
      <c r="HF18" s="30"/>
      <c r="HG18" s="30"/>
      <c r="HH18" s="30"/>
      <c r="HI18" s="30"/>
      <c r="HJ18" s="30"/>
      <c r="HK18" s="30"/>
      <c r="HL18" s="30"/>
      <c r="HM18" s="30"/>
      <c r="HN18" s="30"/>
      <c r="HO18" s="30"/>
      <c r="HP18" s="30"/>
      <c r="HQ18" s="30"/>
      <c r="HR18" s="30"/>
      <c r="HS18" s="30"/>
      <c r="HT18" s="30"/>
      <c r="HU18" s="30"/>
      <c r="HV18" s="30"/>
      <c r="HW18" s="30"/>
      <c r="HX18" s="30"/>
      <c r="HY18" s="30"/>
      <c r="HZ18" s="30"/>
      <c r="IA18" s="30"/>
      <c r="IB18" s="30"/>
      <c r="IC18" s="30"/>
      <c r="ID18" s="30"/>
      <c r="IE18" s="30"/>
      <c r="IF18" s="30"/>
      <c r="IG18" s="30"/>
      <c r="IH18" s="30"/>
      <c r="II18" s="30"/>
      <c r="IJ18" s="30"/>
      <c r="IK18" s="30"/>
      <c r="IL18" s="30"/>
      <c r="IM18" s="30"/>
      <c r="IN18" s="30"/>
      <c r="IO18" s="30"/>
      <c r="IP18" s="30"/>
      <c r="IQ18" s="30"/>
      <c r="IR18" s="30"/>
      <c r="IS18" s="30"/>
      <c r="IT18" s="30"/>
      <c r="IU18" s="30"/>
      <c r="IV18" s="30"/>
    </row>
    <row r="19" spans="1:256" s="31" customFormat="1" ht="15.75" x14ac:dyDescent="0.2">
      <c r="A19" s="12"/>
      <c r="B19" s="13" t="s">
        <v>48</v>
      </c>
      <c r="C19" s="14" t="s">
        <v>28</v>
      </c>
      <c r="D19" s="15">
        <v>5</v>
      </c>
      <c r="E19" s="15"/>
      <c r="F19" s="15">
        <f>D19*E19</f>
        <v>0</v>
      </c>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c r="BZ19" s="30"/>
      <c r="CA19" s="30"/>
      <c r="CB19" s="30"/>
      <c r="CC19" s="30"/>
      <c r="CD19" s="30"/>
      <c r="CE19" s="30"/>
      <c r="CF19" s="30"/>
      <c r="CG19" s="30"/>
      <c r="CH19" s="30"/>
      <c r="CI19" s="30"/>
      <c r="CJ19" s="30"/>
      <c r="CK19" s="30"/>
      <c r="CL19" s="30"/>
      <c r="CM19" s="30"/>
      <c r="CN19" s="30"/>
      <c r="CO19" s="30"/>
      <c r="CP19" s="30"/>
      <c r="CQ19" s="30"/>
      <c r="CR19" s="30"/>
      <c r="CS19" s="30"/>
      <c r="CT19" s="30"/>
      <c r="CU19" s="30"/>
      <c r="CV19" s="30"/>
      <c r="CW19" s="30"/>
      <c r="CX19" s="30"/>
      <c r="CY19" s="30"/>
      <c r="CZ19" s="30"/>
      <c r="DA19" s="30"/>
      <c r="DB19" s="30"/>
      <c r="DC19" s="30"/>
      <c r="DD19" s="30"/>
      <c r="DE19" s="30"/>
      <c r="DF19" s="30"/>
      <c r="DG19" s="30"/>
      <c r="DH19" s="30"/>
      <c r="DI19" s="30"/>
      <c r="DJ19" s="30"/>
      <c r="DK19" s="30"/>
      <c r="DL19" s="30"/>
      <c r="DM19" s="30"/>
      <c r="DN19" s="30"/>
      <c r="DO19" s="30"/>
      <c r="DP19" s="30"/>
      <c r="DQ19" s="30"/>
      <c r="DR19" s="30"/>
      <c r="DS19" s="30"/>
      <c r="DT19" s="30"/>
      <c r="DU19" s="30"/>
      <c r="DV19" s="30"/>
      <c r="DW19" s="30"/>
      <c r="DX19" s="30"/>
      <c r="DY19" s="30"/>
      <c r="DZ19" s="30"/>
      <c r="EA19" s="30"/>
      <c r="EB19" s="30"/>
      <c r="EC19" s="30"/>
      <c r="ED19" s="30"/>
      <c r="EE19" s="30"/>
      <c r="EF19" s="30"/>
      <c r="EG19" s="30"/>
      <c r="EH19" s="30"/>
      <c r="EI19" s="30"/>
      <c r="EJ19" s="30"/>
      <c r="EK19" s="30"/>
      <c r="EL19" s="30"/>
      <c r="EM19" s="30"/>
      <c r="EN19" s="30"/>
      <c r="EO19" s="30"/>
      <c r="EP19" s="30"/>
      <c r="EQ19" s="30"/>
      <c r="ER19" s="30"/>
      <c r="ES19" s="30"/>
      <c r="ET19" s="30"/>
      <c r="EU19" s="30"/>
      <c r="EV19" s="30"/>
      <c r="EW19" s="30"/>
      <c r="EX19" s="30"/>
      <c r="EY19" s="30"/>
      <c r="EZ19" s="30"/>
      <c r="FA19" s="30"/>
      <c r="FB19" s="30"/>
      <c r="FC19" s="30"/>
      <c r="FD19" s="30"/>
      <c r="FE19" s="30"/>
      <c r="FF19" s="30"/>
      <c r="FG19" s="30"/>
      <c r="FH19" s="30"/>
      <c r="FI19" s="30"/>
      <c r="FJ19" s="30"/>
      <c r="FK19" s="30"/>
      <c r="FL19" s="30"/>
      <c r="FM19" s="30"/>
      <c r="FN19" s="30"/>
      <c r="FO19" s="30"/>
      <c r="FP19" s="30"/>
      <c r="FQ19" s="30"/>
      <c r="FR19" s="30"/>
      <c r="FS19" s="30"/>
      <c r="FT19" s="30"/>
      <c r="FU19" s="30"/>
      <c r="FV19" s="30"/>
      <c r="FW19" s="30"/>
      <c r="FX19" s="30"/>
      <c r="FY19" s="30"/>
      <c r="FZ19" s="30"/>
      <c r="GA19" s="30"/>
      <c r="GB19" s="30"/>
      <c r="GC19" s="30"/>
      <c r="GD19" s="30"/>
      <c r="GE19" s="30"/>
      <c r="GF19" s="30"/>
      <c r="GG19" s="30"/>
      <c r="GH19" s="30"/>
      <c r="GI19" s="30"/>
      <c r="GJ19" s="30"/>
      <c r="GK19" s="30"/>
      <c r="GL19" s="30"/>
      <c r="GM19" s="30"/>
      <c r="GN19" s="30"/>
      <c r="GO19" s="30"/>
      <c r="GP19" s="30"/>
      <c r="GQ19" s="30"/>
      <c r="GR19" s="30"/>
      <c r="GS19" s="30"/>
      <c r="GT19" s="30"/>
      <c r="GU19" s="30"/>
      <c r="GV19" s="30"/>
      <c r="GW19" s="30"/>
      <c r="GX19" s="30"/>
      <c r="GY19" s="30"/>
      <c r="GZ19" s="30"/>
      <c r="HA19" s="30"/>
      <c r="HB19" s="30"/>
      <c r="HC19" s="30"/>
      <c r="HD19" s="30"/>
      <c r="HE19" s="30"/>
      <c r="HF19" s="30"/>
      <c r="HG19" s="30"/>
      <c r="HH19" s="30"/>
      <c r="HI19" s="30"/>
      <c r="HJ19" s="30"/>
      <c r="HK19" s="30"/>
      <c r="HL19" s="30"/>
      <c r="HM19" s="30"/>
      <c r="HN19" s="30"/>
      <c r="HO19" s="30"/>
      <c r="HP19" s="30"/>
      <c r="HQ19" s="30"/>
      <c r="HR19" s="30"/>
      <c r="HS19" s="30"/>
      <c r="HT19" s="30"/>
      <c r="HU19" s="30"/>
      <c r="HV19" s="30"/>
      <c r="HW19" s="30"/>
      <c r="HX19" s="30"/>
      <c r="HY19" s="30"/>
      <c r="HZ19" s="30"/>
      <c r="IA19" s="30"/>
      <c r="IB19" s="30"/>
      <c r="IC19" s="30"/>
      <c r="ID19" s="30"/>
      <c r="IE19" s="30"/>
      <c r="IF19" s="30"/>
      <c r="IG19" s="30"/>
      <c r="IH19" s="30"/>
      <c r="II19" s="30"/>
      <c r="IJ19" s="30"/>
      <c r="IK19" s="30"/>
      <c r="IL19" s="30"/>
      <c r="IM19" s="30"/>
      <c r="IN19" s="30"/>
      <c r="IO19" s="30"/>
      <c r="IP19" s="30"/>
      <c r="IQ19" s="30"/>
      <c r="IR19" s="30"/>
      <c r="IS19" s="30"/>
      <c r="IT19" s="30"/>
      <c r="IU19" s="30"/>
      <c r="IV19" s="30"/>
    </row>
    <row r="20" spans="1:256" s="31" customFormat="1" ht="15.75" x14ac:dyDescent="0.2">
      <c r="A20" s="12"/>
      <c r="B20" s="13"/>
      <c r="C20" s="14"/>
      <c r="D20" s="15"/>
      <c r="E20" s="15"/>
      <c r="F20" s="15"/>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c r="CD20" s="30"/>
      <c r="CE20" s="30"/>
      <c r="CF20" s="30"/>
      <c r="CG20" s="30"/>
      <c r="CH20" s="30"/>
      <c r="CI20" s="30"/>
      <c r="CJ20" s="30"/>
      <c r="CK20" s="30"/>
      <c r="CL20" s="30"/>
      <c r="CM20" s="30"/>
      <c r="CN20" s="30"/>
      <c r="CO20" s="30"/>
      <c r="CP20" s="30"/>
      <c r="CQ20" s="30"/>
      <c r="CR20" s="30"/>
      <c r="CS20" s="30"/>
      <c r="CT20" s="30"/>
      <c r="CU20" s="30"/>
      <c r="CV20" s="30"/>
      <c r="CW20" s="30"/>
      <c r="CX20" s="30"/>
      <c r="CY20" s="30"/>
      <c r="CZ20" s="30"/>
      <c r="DA20" s="30"/>
      <c r="DB20" s="30"/>
      <c r="DC20" s="30"/>
      <c r="DD20" s="30"/>
      <c r="DE20" s="30"/>
      <c r="DF20" s="30"/>
      <c r="DG20" s="30"/>
      <c r="DH20" s="30"/>
      <c r="DI20" s="30"/>
      <c r="DJ20" s="30"/>
      <c r="DK20" s="30"/>
      <c r="DL20" s="30"/>
      <c r="DM20" s="30"/>
      <c r="DN20" s="30"/>
      <c r="DO20" s="30"/>
      <c r="DP20" s="30"/>
      <c r="DQ20" s="30"/>
      <c r="DR20" s="30"/>
      <c r="DS20" s="30"/>
      <c r="DT20" s="30"/>
      <c r="DU20" s="30"/>
      <c r="DV20" s="30"/>
      <c r="DW20" s="30"/>
      <c r="DX20" s="30"/>
      <c r="DY20" s="30"/>
      <c r="DZ20" s="30"/>
      <c r="EA20" s="30"/>
      <c r="EB20" s="30"/>
      <c r="EC20" s="30"/>
      <c r="ED20" s="30"/>
      <c r="EE20" s="30"/>
      <c r="EF20" s="30"/>
      <c r="EG20" s="30"/>
      <c r="EH20" s="30"/>
      <c r="EI20" s="30"/>
      <c r="EJ20" s="30"/>
      <c r="EK20" s="30"/>
      <c r="EL20" s="30"/>
      <c r="EM20" s="30"/>
      <c r="EN20" s="30"/>
      <c r="EO20" s="30"/>
      <c r="EP20" s="30"/>
      <c r="EQ20" s="30"/>
      <c r="ER20" s="30"/>
      <c r="ES20" s="30"/>
      <c r="ET20" s="30"/>
      <c r="EU20" s="30"/>
      <c r="EV20" s="30"/>
      <c r="EW20" s="30"/>
      <c r="EX20" s="30"/>
      <c r="EY20" s="30"/>
      <c r="EZ20" s="30"/>
      <c r="FA20" s="30"/>
      <c r="FB20" s="30"/>
      <c r="FC20" s="30"/>
      <c r="FD20" s="30"/>
      <c r="FE20" s="30"/>
      <c r="FF20" s="30"/>
      <c r="FG20" s="30"/>
      <c r="FH20" s="30"/>
      <c r="FI20" s="30"/>
      <c r="FJ20" s="30"/>
      <c r="FK20" s="30"/>
      <c r="FL20" s="30"/>
      <c r="FM20" s="30"/>
      <c r="FN20" s="30"/>
      <c r="FO20" s="30"/>
      <c r="FP20" s="30"/>
      <c r="FQ20" s="30"/>
      <c r="FR20" s="30"/>
      <c r="FS20" s="30"/>
      <c r="FT20" s="30"/>
      <c r="FU20" s="30"/>
      <c r="FV20" s="30"/>
      <c r="FW20" s="30"/>
      <c r="FX20" s="30"/>
      <c r="FY20" s="30"/>
      <c r="FZ20" s="30"/>
      <c r="GA20" s="30"/>
      <c r="GB20" s="30"/>
      <c r="GC20" s="30"/>
      <c r="GD20" s="30"/>
      <c r="GE20" s="30"/>
      <c r="GF20" s="30"/>
      <c r="GG20" s="30"/>
      <c r="GH20" s="30"/>
      <c r="GI20" s="30"/>
      <c r="GJ20" s="30"/>
      <c r="GK20" s="30"/>
      <c r="GL20" s="30"/>
      <c r="GM20" s="30"/>
      <c r="GN20" s="30"/>
      <c r="GO20" s="30"/>
      <c r="GP20" s="30"/>
      <c r="GQ20" s="30"/>
      <c r="GR20" s="30"/>
      <c r="GS20" s="30"/>
      <c r="GT20" s="30"/>
      <c r="GU20" s="30"/>
      <c r="GV20" s="30"/>
      <c r="GW20" s="30"/>
      <c r="GX20" s="30"/>
      <c r="GY20" s="30"/>
      <c r="GZ20" s="30"/>
      <c r="HA20" s="30"/>
      <c r="HB20" s="30"/>
      <c r="HC20" s="30"/>
      <c r="HD20" s="30"/>
      <c r="HE20" s="30"/>
      <c r="HF20" s="30"/>
      <c r="HG20" s="30"/>
      <c r="HH20" s="30"/>
      <c r="HI20" s="30"/>
      <c r="HJ20" s="30"/>
      <c r="HK20" s="30"/>
      <c r="HL20" s="30"/>
      <c r="HM20" s="30"/>
      <c r="HN20" s="30"/>
      <c r="HO20" s="30"/>
      <c r="HP20" s="30"/>
      <c r="HQ20" s="30"/>
      <c r="HR20" s="30"/>
      <c r="HS20" s="30"/>
      <c r="HT20" s="30"/>
      <c r="HU20" s="30"/>
      <c r="HV20" s="30"/>
      <c r="HW20" s="30"/>
      <c r="HX20" s="30"/>
      <c r="HY20" s="30"/>
      <c r="HZ20" s="30"/>
      <c r="IA20" s="30"/>
      <c r="IB20" s="30"/>
      <c r="IC20" s="30"/>
      <c r="ID20" s="30"/>
      <c r="IE20" s="30"/>
      <c r="IF20" s="30"/>
      <c r="IG20" s="30"/>
      <c r="IH20" s="30"/>
      <c r="II20" s="30"/>
      <c r="IJ20" s="30"/>
      <c r="IK20" s="30"/>
      <c r="IL20" s="30"/>
      <c r="IM20" s="30"/>
      <c r="IN20" s="30"/>
      <c r="IO20" s="30"/>
      <c r="IP20" s="30"/>
      <c r="IQ20" s="30"/>
      <c r="IR20" s="30"/>
      <c r="IS20" s="30"/>
      <c r="IT20" s="30"/>
      <c r="IU20" s="30"/>
      <c r="IV20" s="30"/>
    </row>
    <row r="21" spans="1:256" s="31" customFormat="1" ht="159" customHeight="1" x14ac:dyDescent="0.2">
      <c r="A21" s="12">
        <v>5</v>
      </c>
      <c r="B21" s="13" t="s">
        <v>49</v>
      </c>
      <c r="C21" s="14"/>
      <c r="D21" s="15"/>
      <c r="E21" s="15"/>
      <c r="F21" s="15"/>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c r="BS21" s="30"/>
      <c r="BT21" s="30"/>
      <c r="BU21" s="30"/>
      <c r="BV21" s="30"/>
      <c r="BW21" s="30"/>
      <c r="BX21" s="30"/>
      <c r="BY21" s="30"/>
      <c r="BZ21" s="30"/>
      <c r="CA21" s="30"/>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0"/>
      <c r="DB21" s="30"/>
      <c r="DC21" s="30"/>
      <c r="DD21" s="30"/>
      <c r="DE21" s="30"/>
      <c r="DF21" s="30"/>
      <c r="DG21" s="30"/>
      <c r="DH21" s="30"/>
      <c r="DI21" s="30"/>
      <c r="DJ21" s="30"/>
      <c r="DK21" s="30"/>
      <c r="DL21" s="30"/>
      <c r="DM21" s="30"/>
      <c r="DN21" s="30"/>
      <c r="DO21" s="30"/>
      <c r="DP21" s="30"/>
      <c r="DQ21" s="30"/>
      <c r="DR21" s="30"/>
      <c r="DS21" s="30"/>
      <c r="DT21" s="30"/>
      <c r="DU21" s="30"/>
      <c r="DV21" s="30"/>
      <c r="DW21" s="30"/>
      <c r="DX21" s="30"/>
      <c r="DY21" s="30"/>
      <c r="DZ21" s="30"/>
      <c r="EA21" s="30"/>
      <c r="EB21" s="30"/>
      <c r="EC21" s="30"/>
      <c r="ED21" s="30"/>
      <c r="EE21" s="30"/>
      <c r="EF21" s="30"/>
      <c r="EG21" s="30"/>
      <c r="EH21" s="30"/>
      <c r="EI21" s="30"/>
      <c r="EJ21" s="30"/>
      <c r="EK21" s="30"/>
      <c r="EL21" s="30"/>
      <c r="EM21" s="30"/>
      <c r="EN21" s="30"/>
      <c r="EO21" s="30"/>
      <c r="EP21" s="30"/>
      <c r="EQ21" s="30"/>
      <c r="ER21" s="30"/>
      <c r="ES21" s="30"/>
      <c r="ET21" s="30"/>
      <c r="EU21" s="30"/>
      <c r="EV21" s="30"/>
      <c r="EW21" s="30"/>
      <c r="EX21" s="30"/>
      <c r="EY21" s="30"/>
      <c r="EZ21" s="30"/>
      <c r="FA21" s="30"/>
      <c r="FB21" s="30"/>
      <c r="FC21" s="30"/>
      <c r="FD21" s="30"/>
      <c r="FE21" s="30"/>
      <c r="FF21" s="30"/>
      <c r="FG21" s="30"/>
      <c r="FH21" s="30"/>
      <c r="FI21" s="30"/>
      <c r="FJ21" s="30"/>
      <c r="FK21" s="30"/>
      <c r="FL21" s="30"/>
      <c r="FM21" s="30"/>
      <c r="FN21" s="30"/>
      <c r="FO21" s="30"/>
      <c r="FP21" s="30"/>
      <c r="FQ21" s="30"/>
      <c r="FR21" s="30"/>
      <c r="FS21" s="30"/>
      <c r="FT21" s="30"/>
      <c r="FU21" s="30"/>
      <c r="FV21" s="30"/>
      <c r="FW21" s="30"/>
      <c r="FX21" s="30"/>
      <c r="FY21" s="30"/>
      <c r="FZ21" s="30"/>
      <c r="GA21" s="30"/>
      <c r="GB21" s="30"/>
      <c r="GC21" s="30"/>
      <c r="GD21" s="30"/>
      <c r="GE21" s="30"/>
      <c r="GF21" s="30"/>
      <c r="GG21" s="30"/>
      <c r="GH21" s="30"/>
      <c r="GI21" s="30"/>
      <c r="GJ21" s="30"/>
      <c r="GK21" s="30"/>
      <c r="GL21" s="30"/>
      <c r="GM21" s="30"/>
      <c r="GN21" s="30"/>
      <c r="GO21" s="30"/>
      <c r="GP21" s="30"/>
      <c r="GQ21" s="30"/>
      <c r="GR21" s="30"/>
      <c r="GS21" s="30"/>
      <c r="GT21" s="30"/>
      <c r="GU21" s="30"/>
      <c r="GV21" s="30"/>
      <c r="GW21" s="30"/>
      <c r="GX21" s="30"/>
      <c r="GY21" s="30"/>
      <c r="GZ21" s="30"/>
      <c r="HA21" s="30"/>
      <c r="HB21" s="30"/>
      <c r="HC21" s="30"/>
      <c r="HD21" s="30"/>
      <c r="HE21" s="30"/>
      <c r="HF21" s="30"/>
      <c r="HG21" s="30"/>
      <c r="HH21" s="30"/>
      <c r="HI21" s="30"/>
      <c r="HJ21" s="30"/>
      <c r="HK21" s="30"/>
      <c r="HL21" s="30"/>
      <c r="HM21" s="30"/>
      <c r="HN21" s="30"/>
      <c r="HO21" s="30"/>
      <c r="HP21" s="30"/>
      <c r="HQ21" s="30"/>
      <c r="HR21" s="30"/>
      <c r="HS21" s="30"/>
      <c r="HT21" s="30"/>
      <c r="HU21" s="30"/>
      <c r="HV21" s="30"/>
      <c r="HW21" s="30"/>
      <c r="HX21" s="30"/>
      <c r="HY21" s="30"/>
      <c r="HZ21" s="30"/>
      <c r="IA21" s="30"/>
      <c r="IB21" s="30"/>
      <c r="IC21" s="30"/>
      <c r="ID21" s="30"/>
      <c r="IE21" s="30"/>
      <c r="IF21" s="30"/>
      <c r="IG21" s="30"/>
      <c r="IH21" s="30"/>
      <c r="II21" s="30"/>
      <c r="IJ21" s="30"/>
      <c r="IK21" s="30"/>
      <c r="IL21" s="30"/>
      <c r="IM21" s="30"/>
      <c r="IN21" s="30"/>
      <c r="IO21" s="30"/>
      <c r="IP21" s="30"/>
      <c r="IQ21" s="30"/>
      <c r="IR21" s="30"/>
      <c r="IS21" s="30"/>
      <c r="IT21" s="30"/>
      <c r="IU21" s="30"/>
      <c r="IV21" s="30"/>
    </row>
    <row r="22" spans="1:256" s="31" customFormat="1" ht="15.75" x14ac:dyDescent="0.2">
      <c r="A22" s="12"/>
      <c r="B22" s="13" t="s">
        <v>50</v>
      </c>
      <c r="C22" s="14" t="s">
        <v>46</v>
      </c>
      <c r="D22" s="15">
        <v>8</v>
      </c>
      <c r="E22" s="15"/>
      <c r="F22" s="15">
        <f>D22*E22</f>
        <v>0</v>
      </c>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c r="DJ22" s="30"/>
      <c r="DK22" s="30"/>
      <c r="DL22" s="30"/>
      <c r="DM22" s="30"/>
      <c r="DN22" s="30"/>
      <c r="DO22" s="30"/>
      <c r="DP22" s="30"/>
      <c r="DQ22" s="30"/>
      <c r="DR22" s="30"/>
      <c r="DS22" s="30"/>
      <c r="DT22" s="30"/>
      <c r="DU22" s="30"/>
      <c r="DV22" s="30"/>
      <c r="DW22" s="30"/>
      <c r="DX22" s="30"/>
      <c r="DY22" s="30"/>
      <c r="DZ22" s="30"/>
      <c r="EA22" s="30"/>
      <c r="EB22" s="30"/>
      <c r="EC22" s="30"/>
      <c r="ED22" s="30"/>
      <c r="EE22" s="30"/>
      <c r="EF22" s="30"/>
      <c r="EG22" s="30"/>
      <c r="EH22" s="30"/>
      <c r="EI22" s="30"/>
      <c r="EJ22" s="30"/>
      <c r="EK22" s="30"/>
      <c r="EL22" s="30"/>
      <c r="EM22" s="30"/>
      <c r="EN22" s="30"/>
      <c r="EO22" s="30"/>
      <c r="EP22" s="30"/>
      <c r="EQ22" s="30"/>
      <c r="ER22" s="30"/>
      <c r="ES22" s="30"/>
      <c r="ET22" s="30"/>
      <c r="EU22" s="30"/>
      <c r="EV22" s="30"/>
      <c r="EW22" s="30"/>
      <c r="EX22" s="30"/>
      <c r="EY22" s="30"/>
      <c r="EZ22" s="30"/>
      <c r="FA22" s="30"/>
      <c r="FB22" s="30"/>
      <c r="FC22" s="30"/>
      <c r="FD22" s="30"/>
      <c r="FE22" s="30"/>
      <c r="FF22" s="30"/>
      <c r="FG22" s="30"/>
      <c r="FH22" s="30"/>
      <c r="FI22" s="30"/>
      <c r="FJ22" s="30"/>
      <c r="FK22" s="30"/>
      <c r="FL22" s="30"/>
      <c r="FM22" s="30"/>
      <c r="FN22" s="30"/>
      <c r="FO22" s="30"/>
      <c r="FP22" s="30"/>
      <c r="FQ22" s="30"/>
      <c r="FR22" s="30"/>
      <c r="FS22" s="30"/>
      <c r="FT22" s="30"/>
      <c r="FU22" s="30"/>
      <c r="FV22" s="30"/>
      <c r="FW22" s="30"/>
      <c r="FX22" s="30"/>
      <c r="FY22" s="30"/>
      <c r="FZ22" s="30"/>
      <c r="GA22" s="30"/>
      <c r="GB22" s="30"/>
      <c r="GC22" s="30"/>
      <c r="GD22" s="30"/>
      <c r="GE22" s="30"/>
      <c r="GF22" s="30"/>
      <c r="GG22" s="30"/>
      <c r="GH22" s="30"/>
      <c r="GI22" s="30"/>
      <c r="GJ22" s="30"/>
      <c r="GK22" s="30"/>
      <c r="GL22" s="30"/>
      <c r="GM22" s="30"/>
      <c r="GN22" s="30"/>
      <c r="GO22" s="30"/>
      <c r="GP22" s="30"/>
      <c r="GQ22" s="30"/>
      <c r="GR22" s="30"/>
      <c r="GS22" s="30"/>
      <c r="GT22" s="30"/>
      <c r="GU22" s="30"/>
      <c r="GV22" s="30"/>
      <c r="GW22" s="30"/>
      <c r="GX22" s="30"/>
      <c r="GY22" s="30"/>
      <c r="GZ22" s="30"/>
      <c r="HA22" s="30"/>
      <c r="HB22" s="30"/>
      <c r="HC22" s="30"/>
      <c r="HD22" s="30"/>
      <c r="HE22" s="30"/>
      <c r="HF22" s="30"/>
      <c r="HG22" s="30"/>
      <c r="HH22" s="30"/>
      <c r="HI22" s="30"/>
      <c r="HJ22" s="30"/>
      <c r="HK22" s="30"/>
      <c r="HL22" s="30"/>
      <c r="HM22" s="30"/>
      <c r="HN22" s="30"/>
      <c r="HO22" s="30"/>
      <c r="HP22" s="30"/>
      <c r="HQ22" s="30"/>
      <c r="HR22" s="30"/>
      <c r="HS22" s="30"/>
      <c r="HT22" s="30"/>
      <c r="HU22" s="30"/>
      <c r="HV22" s="30"/>
      <c r="HW22" s="30"/>
      <c r="HX22" s="30"/>
      <c r="HY22" s="30"/>
      <c r="HZ22" s="30"/>
      <c r="IA22" s="30"/>
      <c r="IB22" s="30"/>
      <c r="IC22" s="30"/>
      <c r="ID22" s="30"/>
      <c r="IE22" s="30"/>
      <c r="IF22" s="30"/>
      <c r="IG22" s="30"/>
      <c r="IH22" s="30"/>
      <c r="II22" s="30"/>
      <c r="IJ22" s="30"/>
      <c r="IK22" s="30"/>
      <c r="IL22" s="30"/>
      <c r="IM22" s="30"/>
      <c r="IN22" s="30"/>
      <c r="IO22" s="30"/>
      <c r="IP22" s="30"/>
      <c r="IQ22" s="30"/>
      <c r="IR22" s="30"/>
      <c r="IS22" s="30"/>
      <c r="IT22" s="30"/>
      <c r="IU22" s="30"/>
      <c r="IV22" s="30"/>
    </row>
    <row r="23" spans="1:256" s="31" customFormat="1" ht="15.75" x14ac:dyDescent="0.2">
      <c r="A23" s="12"/>
      <c r="B23" s="13"/>
      <c r="C23" s="14"/>
      <c r="D23" s="15"/>
      <c r="E23" s="15"/>
      <c r="F23" s="15"/>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c r="BX23" s="30"/>
      <c r="BY23" s="30"/>
      <c r="BZ23" s="30"/>
      <c r="CA23" s="30"/>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c r="DJ23" s="30"/>
      <c r="DK23" s="30"/>
      <c r="DL23" s="30"/>
      <c r="DM23" s="30"/>
      <c r="DN23" s="30"/>
      <c r="DO23" s="30"/>
      <c r="DP23" s="30"/>
      <c r="DQ23" s="30"/>
      <c r="DR23" s="30"/>
      <c r="DS23" s="30"/>
      <c r="DT23" s="30"/>
      <c r="DU23" s="30"/>
      <c r="DV23" s="30"/>
      <c r="DW23" s="30"/>
      <c r="DX23" s="30"/>
      <c r="DY23" s="30"/>
      <c r="DZ23" s="30"/>
      <c r="EA23" s="30"/>
      <c r="EB23" s="30"/>
      <c r="EC23" s="30"/>
      <c r="ED23" s="30"/>
      <c r="EE23" s="30"/>
      <c r="EF23" s="30"/>
      <c r="EG23" s="30"/>
      <c r="EH23" s="30"/>
      <c r="EI23" s="30"/>
      <c r="EJ23" s="30"/>
      <c r="EK23" s="30"/>
      <c r="EL23" s="30"/>
      <c r="EM23" s="30"/>
      <c r="EN23" s="30"/>
      <c r="EO23" s="30"/>
      <c r="EP23" s="30"/>
      <c r="EQ23" s="30"/>
      <c r="ER23" s="30"/>
      <c r="ES23" s="30"/>
      <c r="ET23" s="30"/>
      <c r="EU23" s="30"/>
      <c r="EV23" s="30"/>
      <c r="EW23" s="30"/>
      <c r="EX23" s="30"/>
      <c r="EY23" s="30"/>
      <c r="EZ23" s="30"/>
      <c r="FA23" s="30"/>
      <c r="FB23" s="30"/>
      <c r="FC23" s="30"/>
      <c r="FD23" s="30"/>
      <c r="FE23" s="30"/>
      <c r="FF23" s="30"/>
      <c r="FG23" s="30"/>
      <c r="FH23" s="30"/>
      <c r="FI23" s="30"/>
      <c r="FJ23" s="30"/>
      <c r="FK23" s="30"/>
      <c r="FL23" s="30"/>
      <c r="FM23" s="30"/>
      <c r="FN23" s="30"/>
      <c r="FO23" s="30"/>
      <c r="FP23" s="30"/>
      <c r="FQ23" s="30"/>
      <c r="FR23" s="30"/>
      <c r="FS23" s="30"/>
      <c r="FT23" s="30"/>
      <c r="FU23" s="30"/>
      <c r="FV23" s="30"/>
      <c r="FW23" s="30"/>
      <c r="FX23" s="30"/>
      <c r="FY23" s="30"/>
      <c r="FZ23" s="30"/>
      <c r="GA23" s="30"/>
      <c r="GB23" s="30"/>
      <c r="GC23" s="30"/>
      <c r="GD23" s="30"/>
      <c r="GE23" s="30"/>
      <c r="GF23" s="30"/>
      <c r="GG23" s="30"/>
      <c r="GH23" s="30"/>
      <c r="GI23" s="30"/>
      <c r="GJ23" s="30"/>
      <c r="GK23" s="30"/>
      <c r="GL23" s="30"/>
      <c r="GM23" s="30"/>
      <c r="GN23" s="30"/>
      <c r="GO23" s="30"/>
      <c r="GP23" s="30"/>
      <c r="GQ23" s="30"/>
      <c r="GR23" s="30"/>
      <c r="GS23" s="30"/>
      <c r="GT23" s="30"/>
      <c r="GU23" s="30"/>
      <c r="GV23" s="30"/>
      <c r="GW23" s="30"/>
      <c r="GX23" s="30"/>
      <c r="GY23" s="30"/>
      <c r="GZ23" s="30"/>
      <c r="HA23" s="30"/>
      <c r="HB23" s="30"/>
      <c r="HC23" s="30"/>
      <c r="HD23" s="30"/>
      <c r="HE23" s="30"/>
      <c r="HF23" s="30"/>
      <c r="HG23" s="30"/>
      <c r="HH23" s="30"/>
      <c r="HI23" s="30"/>
      <c r="HJ23" s="30"/>
      <c r="HK23" s="30"/>
      <c r="HL23" s="30"/>
      <c r="HM23" s="30"/>
      <c r="HN23" s="30"/>
      <c r="HO23" s="30"/>
      <c r="HP23" s="30"/>
      <c r="HQ23" s="30"/>
      <c r="HR23" s="30"/>
      <c r="HS23" s="30"/>
      <c r="HT23" s="30"/>
      <c r="HU23" s="30"/>
      <c r="HV23" s="30"/>
      <c r="HW23" s="30"/>
      <c r="HX23" s="30"/>
      <c r="HY23" s="30"/>
      <c r="HZ23" s="30"/>
      <c r="IA23" s="30"/>
      <c r="IB23" s="30"/>
      <c r="IC23" s="30"/>
      <c r="ID23" s="30"/>
      <c r="IE23" s="30"/>
      <c r="IF23" s="30"/>
      <c r="IG23" s="30"/>
      <c r="IH23" s="30"/>
      <c r="II23" s="30"/>
      <c r="IJ23" s="30"/>
      <c r="IK23" s="30"/>
      <c r="IL23" s="30"/>
      <c r="IM23" s="30"/>
      <c r="IN23" s="30"/>
      <c r="IO23" s="30"/>
      <c r="IP23" s="30"/>
      <c r="IQ23" s="30"/>
      <c r="IR23" s="30"/>
      <c r="IS23" s="30"/>
      <c r="IT23" s="30"/>
      <c r="IU23" s="30"/>
      <c r="IV23" s="30"/>
    </row>
    <row r="24" spans="1:256" s="31" customFormat="1" ht="63.75" x14ac:dyDescent="0.2">
      <c r="A24" s="12">
        <v>6</v>
      </c>
      <c r="B24" s="13" t="s">
        <v>51</v>
      </c>
      <c r="C24" s="14"/>
      <c r="D24" s="15"/>
      <c r="E24" s="15"/>
      <c r="F24" s="15"/>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c r="ER24" s="30"/>
      <c r="ES24" s="30"/>
      <c r="ET24" s="30"/>
      <c r="EU24" s="30"/>
      <c r="EV24" s="30"/>
      <c r="EW24" s="30"/>
      <c r="EX24" s="30"/>
      <c r="EY24" s="30"/>
      <c r="EZ24" s="30"/>
      <c r="FA24" s="30"/>
      <c r="FB24" s="30"/>
      <c r="FC24" s="30"/>
      <c r="FD24" s="30"/>
      <c r="FE24" s="30"/>
      <c r="FF24" s="30"/>
      <c r="FG24" s="30"/>
      <c r="FH24" s="30"/>
      <c r="FI24" s="30"/>
      <c r="FJ24" s="30"/>
      <c r="FK24" s="30"/>
      <c r="FL24" s="30"/>
      <c r="FM24" s="30"/>
      <c r="FN24" s="30"/>
      <c r="FO24" s="30"/>
      <c r="FP24" s="30"/>
      <c r="FQ24" s="30"/>
      <c r="FR24" s="30"/>
      <c r="FS24" s="30"/>
      <c r="FT24" s="30"/>
      <c r="FU24" s="30"/>
      <c r="FV24" s="30"/>
      <c r="FW24" s="30"/>
      <c r="FX24" s="30"/>
      <c r="FY24" s="30"/>
      <c r="FZ24" s="30"/>
      <c r="GA24" s="30"/>
      <c r="GB24" s="30"/>
      <c r="GC24" s="30"/>
      <c r="GD24" s="30"/>
      <c r="GE24" s="30"/>
      <c r="GF24" s="30"/>
      <c r="GG24" s="30"/>
      <c r="GH24" s="30"/>
      <c r="GI24" s="30"/>
      <c r="GJ24" s="30"/>
      <c r="GK24" s="30"/>
      <c r="GL24" s="30"/>
      <c r="GM24" s="30"/>
      <c r="GN24" s="30"/>
      <c r="GO24" s="30"/>
      <c r="GP24" s="30"/>
      <c r="GQ24" s="30"/>
      <c r="GR24" s="30"/>
      <c r="GS24" s="30"/>
      <c r="GT24" s="30"/>
      <c r="GU24" s="30"/>
      <c r="GV24" s="30"/>
      <c r="GW24" s="30"/>
      <c r="GX24" s="30"/>
      <c r="GY24" s="30"/>
      <c r="GZ24" s="30"/>
      <c r="HA24" s="30"/>
      <c r="HB24" s="30"/>
      <c r="HC24" s="30"/>
      <c r="HD24" s="30"/>
      <c r="HE24" s="30"/>
      <c r="HF24" s="30"/>
      <c r="HG24" s="30"/>
      <c r="HH24" s="30"/>
      <c r="HI24" s="30"/>
      <c r="HJ24" s="30"/>
      <c r="HK24" s="30"/>
      <c r="HL24" s="30"/>
      <c r="HM24" s="30"/>
      <c r="HN24" s="30"/>
      <c r="HO24" s="30"/>
      <c r="HP24" s="30"/>
      <c r="HQ24" s="30"/>
      <c r="HR24" s="30"/>
      <c r="HS24" s="30"/>
      <c r="HT24" s="30"/>
      <c r="HU24" s="30"/>
      <c r="HV24" s="30"/>
      <c r="HW24" s="30"/>
      <c r="HX24" s="30"/>
      <c r="HY24" s="30"/>
      <c r="HZ24" s="30"/>
      <c r="IA24" s="30"/>
      <c r="IB24" s="30"/>
      <c r="IC24" s="30"/>
      <c r="ID24" s="30"/>
      <c r="IE24" s="30"/>
      <c r="IF24" s="30"/>
      <c r="IG24" s="30"/>
      <c r="IH24" s="30"/>
      <c r="II24" s="30"/>
      <c r="IJ24" s="30"/>
      <c r="IK24" s="30"/>
      <c r="IL24" s="30"/>
      <c r="IM24" s="30"/>
      <c r="IN24" s="30"/>
      <c r="IO24" s="30"/>
      <c r="IP24" s="30"/>
      <c r="IQ24" s="30"/>
      <c r="IR24" s="30"/>
      <c r="IS24" s="30"/>
      <c r="IT24" s="30"/>
      <c r="IU24" s="30"/>
      <c r="IV24" s="30"/>
    </row>
    <row r="25" spans="1:256" s="31" customFormat="1" ht="15.75" x14ac:dyDescent="0.2">
      <c r="A25" s="12"/>
      <c r="B25" s="13" t="s">
        <v>52</v>
      </c>
      <c r="C25" s="14" t="s">
        <v>28</v>
      </c>
      <c r="D25" s="15">
        <v>8</v>
      </c>
      <c r="E25" s="15"/>
      <c r="F25" s="15">
        <f>D25*E25</f>
        <v>0</v>
      </c>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30"/>
      <c r="BS25" s="30"/>
      <c r="BT25" s="30"/>
      <c r="BU25" s="30"/>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c r="DJ25" s="30"/>
      <c r="DK25" s="30"/>
      <c r="DL25" s="30"/>
      <c r="DM25" s="30"/>
      <c r="DN25" s="30"/>
      <c r="DO25" s="30"/>
      <c r="DP25" s="30"/>
      <c r="DQ25" s="30"/>
      <c r="DR25" s="30"/>
      <c r="DS25" s="30"/>
      <c r="DT25" s="30"/>
      <c r="DU25" s="30"/>
      <c r="DV25" s="30"/>
      <c r="DW25" s="30"/>
      <c r="DX25" s="30"/>
      <c r="DY25" s="30"/>
      <c r="DZ25" s="30"/>
      <c r="EA25" s="30"/>
      <c r="EB25" s="30"/>
      <c r="EC25" s="30"/>
      <c r="ED25" s="30"/>
      <c r="EE25" s="30"/>
      <c r="EF25" s="30"/>
      <c r="EG25" s="30"/>
      <c r="EH25" s="30"/>
      <c r="EI25" s="30"/>
      <c r="EJ25" s="30"/>
      <c r="EK25" s="30"/>
      <c r="EL25" s="30"/>
      <c r="EM25" s="30"/>
      <c r="EN25" s="30"/>
      <c r="EO25" s="30"/>
      <c r="EP25" s="30"/>
      <c r="EQ25" s="30"/>
      <c r="ER25" s="30"/>
      <c r="ES25" s="30"/>
      <c r="ET25" s="30"/>
      <c r="EU25" s="30"/>
      <c r="EV25" s="30"/>
      <c r="EW25" s="30"/>
      <c r="EX25" s="30"/>
      <c r="EY25" s="30"/>
      <c r="EZ25" s="30"/>
      <c r="FA25" s="30"/>
      <c r="FB25" s="30"/>
      <c r="FC25" s="30"/>
      <c r="FD25" s="30"/>
      <c r="FE25" s="30"/>
      <c r="FF25" s="30"/>
      <c r="FG25" s="30"/>
      <c r="FH25" s="30"/>
      <c r="FI25" s="30"/>
      <c r="FJ25" s="30"/>
      <c r="FK25" s="30"/>
      <c r="FL25" s="30"/>
      <c r="FM25" s="30"/>
      <c r="FN25" s="30"/>
      <c r="FO25" s="30"/>
      <c r="FP25" s="30"/>
      <c r="FQ25" s="30"/>
      <c r="FR25" s="30"/>
      <c r="FS25" s="30"/>
      <c r="FT25" s="30"/>
      <c r="FU25" s="30"/>
      <c r="FV25" s="30"/>
      <c r="FW25" s="30"/>
      <c r="FX25" s="30"/>
      <c r="FY25" s="30"/>
      <c r="FZ25" s="30"/>
      <c r="GA25" s="30"/>
      <c r="GB25" s="30"/>
      <c r="GC25" s="30"/>
      <c r="GD25" s="30"/>
      <c r="GE25" s="30"/>
      <c r="GF25" s="30"/>
      <c r="GG25" s="30"/>
      <c r="GH25" s="30"/>
      <c r="GI25" s="30"/>
      <c r="GJ25" s="30"/>
      <c r="GK25" s="30"/>
      <c r="GL25" s="30"/>
      <c r="GM25" s="30"/>
      <c r="GN25" s="30"/>
      <c r="GO25" s="30"/>
      <c r="GP25" s="30"/>
      <c r="GQ25" s="30"/>
      <c r="GR25" s="30"/>
      <c r="GS25" s="30"/>
      <c r="GT25" s="30"/>
      <c r="GU25" s="30"/>
      <c r="GV25" s="30"/>
      <c r="GW25" s="30"/>
      <c r="GX25" s="30"/>
      <c r="GY25" s="30"/>
      <c r="GZ25" s="30"/>
      <c r="HA25" s="30"/>
      <c r="HB25" s="30"/>
      <c r="HC25" s="30"/>
      <c r="HD25" s="30"/>
      <c r="HE25" s="30"/>
      <c r="HF25" s="30"/>
      <c r="HG25" s="30"/>
      <c r="HH25" s="30"/>
      <c r="HI25" s="30"/>
      <c r="HJ25" s="30"/>
      <c r="HK25" s="30"/>
      <c r="HL25" s="30"/>
      <c r="HM25" s="30"/>
      <c r="HN25" s="30"/>
      <c r="HO25" s="30"/>
      <c r="HP25" s="30"/>
      <c r="HQ25" s="30"/>
      <c r="HR25" s="30"/>
      <c r="HS25" s="30"/>
      <c r="HT25" s="30"/>
      <c r="HU25" s="30"/>
      <c r="HV25" s="30"/>
      <c r="HW25" s="30"/>
      <c r="HX25" s="30"/>
      <c r="HY25" s="30"/>
      <c r="HZ25" s="30"/>
      <c r="IA25" s="30"/>
      <c r="IB25" s="30"/>
      <c r="IC25" s="30"/>
      <c r="ID25" s="30"/>
      <c r="IE25" s="30"/>
      <c r="IF25" s="30"/>
      <c r="IG25" s="30"/>
      <c r="IH25" s="30"/>
      <c r="II25" s="30"/>
      <c r="IJ25" s="30"/>
      <c r="IK25" s="30"/>
      <c r="IL25" s="30"/>
      <c r="IM25" s="30"/>
      <c r="IN25" s="30"/>
      <c r="IO25" s="30"/>
      <c r="IP25" s="30"/>
      <c r="IQ25" s="30"/>
      <c r="IR25" s="30"/>
      <c r="IS25" s="30"/>
      <c r="IT25" s="30"/>
      <c r="IU25" s="30"/>
      <c r="IV25" s="30"/>
    </row>
    <row r="26" spans="1:256" s="31" customFormat="1" ht="15.75" x14ac:dyDescent="0.2">
      <c r="A26" s="12"/>
      <c r="B26" s="13"/>
      <c r="C26" s="14"/>
      <c r="D26" s="15"/>
      <c r="E26" s="15"/>
      <c r="F26" s="15"/>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0"/>
      <c r="FJ26" s="30"/>
      <c r="FK26" s="30"/>
      <c r="FL26" s="30"/>
      <c r="FM26" s="30"/>
      <c r="FN26" s="30"/>
      <c r="FO26" s="30"/>
      <c r="FP26" s="30"/>
      <c r="FQ26" s="30"/>
      <c r="FR26" s="30"/>
      <c r="FS26" s="30"/>
      <c r="FT26" s="30"/>
      <c r="FU26" s="30"/>
      <c r="FV26" s="30"/>
      <c r="FW26" s="30"/>
      <c r="FX26" s="30"/>
      <c r="FY26" s="30"/>
      <c r="FZ26" s="30"/>
      <c r="GA26" s="30"/>
      <c r="GB26" s="30"/>
      <c r="GC26" s="30"/>
      <c r="GD26" s="30"/>
      <c r="GE26" s="30"/>
      <c r="GF26" s="30"/>
      <c r="GG26" s="30"/>
      <c r="GH26" s="30"/>
      <c r="GI26" s="30"/>
      <c r="GJ26" s="30"/>
      <c r="GK26" s="30"/>
      <c r="GL26" s="30"/>
      <c r="GM26" s="30"/>
      <c r="GN26" s="30"/>
      <c r="GO26" s="30"/>
      <c r="GP26" s="30"/>
      <c r="GQ26" s="30"/>
      <c r="GR26" s="30"/>
      <c r="GS26" s="30"/>
      <c r="GT26" s="30"/>
      <c r="GU26" s="30"/>
      <c r="GV26" s="30"/>
      <c r="GW26" s="30"/>
      <c r="GX26" s="30"/>
      <c r="GY26" s="30"/>
      <c r="GZ26" s="30"/>
      <c r="HA26" s="30"/>
      <c r="HB26" s="30"/>
      <c r="HC26" s="30"/>
      <c r="HD26" s="30"/>
      <c r="HE26" s="30"/>
      <c r="HF26" s="30"/>
      <c r="HG26" s="30"/>
      <c r="HH26" s="30"/>
      <c r="HI26" s="30"/>
      <c r="HJ26" s="30"/>
      <c r="HK26" s="30"/>
      <c r="HL26" s="30"/>
      <c r="HM26" s="30"/>
      <c r="HN26" s="30"/>
      <c r="HO26" s="30"/>
      <c r="HP26" s="30"/>
      <c r="HQ26" s="30"/>
      <c r="HR26" s="30"/>
      <c r="HS26" s="30"/>
      <c r="HT26" s="30"/>
      <c r="HU26" s="30"/>
      <c r="HV26" s="30"/>
      <c r="HW26" s="30"/>
      <c r="HX26" s="30"/>
      <c r="HY26" s="30"/>
      <c r="HZ26" s="30"/>
      <c r="IA26" s="30"/>
      <c r="IB26" s="30"/>
      <c r="IC26" s="30"/>
      <c r="ID26" s="30"/>
      <c r="IE26" s="30"/>
      <c r="IF26" s="30"/>
      <c r="IG26" s="30"/>
      <c r="IH26" s="30"/>
      <c r="II26" s="30"/>
      <c r="IJ26" s="30"/>
      <c r="IK26" s="30"/>
      <c r="IL26" s="30"/>
      <c r="IM26" s="30"/>
      <c r="IN26" s="30"/>
      <c r="IO26" s="30"/>
      <c r="IP26" s="30"/>
      <c r="IQ26" s="30"/>
      <c r="IR26" s="30"/>
      <c r="IS26" s="30"/>
      <c r="IT26" s="30"/>
      <c r="IU26" s="30"/>
      <c r="IV26" s="30"/>
    </row>
    <row r="27" spans="1:256" s="31" customFormat="1" ht="38.25" x14ac:dyDescent="0.2">
      <c r="A27" s="12">
        <v>7</v>
      </c>
      <c r="B27" s="13" t="s">
        <v>53</v>
      </c>
      <c r="C27" s="14"/>
      <c r="D27" s="15"/>
      <c r="E27" s="15"/>
      <c r="F27" s="15"/>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c r="DJ27" s="30"/>
      <c r="DK27" s="30"/>
      <c r="DL27" s="30"/>
      <c r="DM27" s="30"/>
      <c r="DN27" s="30"/>
      <c r="DO27" s="30"/>
      <c r="DP27" s="30"/>
      <c r="DQ27" s="30"/>
      <c r="DR27" s="30"/>
      <c r="DS27" s="30"/>
      <c r="DT27" s="30"/>
      <c r="DU27" s="30"/>
      <c r="DV27" s="30"/>
      <c r="DW27" s="30"/>
      <c r="DX27" s="30"/>
      <c r="DY27" s="30"/>
      <c r="DZ27" s="30"/>
      <c r="EA27" s="30"/>
      <c r="EB27" s="30"/>
      <c r="EC27" s="30"/>
      <c r="ED27" s="30"/>
      <c r="EE27" s="30"/>
      <c r="EF27" s="30"/>
      <c r="EG27" s="30"/>
      <c r="EH27" s="30"/>
      <c r="EI27" s="30"/>
      <c r="EJ27" s="30"/>
      <c r="EK27" s="30"/>
      <c r="EL27" s="30"/>
      <c r="EM27" s="30"/>
      <c r="EN27" s="30"/>
      <c r="EO27" s="30"/>
      <c r="EP27" s="30"/>
      <c r="EQ27" s="30"/>
      <c r="ER27" s="30"/>
      <c r="ES27" s="30"/>
      <c r="ET27" s="30"/>
      <c r="EU27" s="30"/>
      <c r="EV27" s="30"/>
      <c r="EW27" s="30"/>
      <c r="EX27" s="30"/>
      <c r="EY27" s="30"/>
      <c r="EZ27" s="30"/>
      <c r="FA27" s="30"/>
      <c r="FB27" s="30"/>
      <c r="FC27" s="30"/>
      <c r="FD27" s="30"/>
      <c r="FE27" s="30"/>
      <c r="FF27" s="30"/>
      <c r="FG27" s="30"/>
      <c r="FH27" s="30"/>
      <c r="FI27" s="30"/>
      <c r="FJ27" s="30"/>
      <c r="FK27" s="30"/>
      <c r="FL27" s="30"/>
      <c r="FM27" s="30"/>
      <c r="FN27" s="30"/>
      <c r="FO27" s="30"/>
      <c r="FP27" s="30"/>
      <c r="FQ27" s="30"/>
      <c r="FR27" s="30"/>
      <c r="FS27" s="30"/>
      <c r="FT27" s="30"/>
      <c r="FU27" s="30"/>
      <c r="FV27" s="30"/>
      <c r="FW27" s="30"/>
      <c r="FX27" s="30"/>
      <c r="FY27" s="30"/>
      <c r="FZ27" s="30"/>
      <c r="GA27" s="30"/>
      <c r="GB27" s="30"/>
      <c r="GC27" s="30"/>
      <c r="GD27" s="30"/>
      <c r="GE27" s="30"/>
      <c r="GF27" s="30"/>
      <c r="GG27" s="30"/>
      <c r="GH27" s="30"/>
      <c r="GI27" s="30"/>
      <c r="GJ27" s="30"/>
      <c r="GK27" s="30"/>
      <c r="GL27" s="30"/>
      <c r="GM27" s="30"/>
      <c r="GN27" s="30"/>
      <c r="GO27" s="30"/>
      <c r="GP27" s="30"/>
      <c r="GQ27" s="30"/>
      <c r="GR27" s="30"/>
      <c r="GS27" s="30"/>
      <c r="GT27" s="30"/>
      <c r="GU27" s="30"/>
      <c r="GV27" s="30"/>
      <c r="GW27" s="30"/>
      <c r="GX27" s="30"/>
      <c r="GY27" s="30"/>
      <c r="GZ27" s="30"/>
      <c r="HA27" s="30"/>
      <c r="HB27" s="30"/>
      <c r="HC27" s="30"/>
      <c r="HD27" s="30"/>
      <c r="HE27" s="30"/>
      <c r="HF27" s="30"/>
      <c r="HG27" s="30"/>
      <c r="HH27" s="30"/>
      <c r="HI27" s="30"/>
      <c r="HJ27" s="30"/>
      <c r="HK27" s="30"/>
      <c r="HL27" s="30"/>
      <c r="HM27" s="30"/>
      <c r="HN27" s="30"/>
      <c r="HO27" s="30"/>
      <c r="HP27" s="30"/>
      <c r="HQ27" s="30"/>
      <c r="HR27" s="30"/>
      <c r="HS27" s="30"/>
      <c r="HT27" s="30"/>
      <c r="HU27" s="30"/>
      <c r="HV27" s="30"/>
      <c r="HW27" s="30"/>
      <c r="HX27" s="30"/>
      <c r="HY27" s="30"/>
      <c r="HZ27" s="30"/>
      <c r="IA27" s="30"/>
      <c r="IB27" s="30"/>
      <c r="IC27" s="30"/>
      <c r="ID27" s="30"/>
      <c r="IE27" s="30"/>
      <c r="IF27" s="30"/>
      <c r="IG27" s="30"/>
      <c r="IH27" s="30"/>
      <c r="II27" s="30"/>
      <c r="IJ27" s="30"/>
      <c r="IK27" s="30"/>
      <c r="IL27" s="30"/>
      <c r="IM27" s="30"/>
      <c r="IN27" s="30"/>
      <c r="IO27" s="30"/>
      <c r="IP27" s="30"/>
      <c r="IQ27" s="30"/>
      <c r="IR27" s="30"/>
      <c r="IS27" s="30"/>
      <c r="IT27" s="30"/>
      <c r="IU27" s="30"/>
      <c r="IV27" s="30"/>
    </row>
    <row r="28" spans="1:256" s="31" customFormat="1" ht="15.75" x14ac:dyDescent="0.2">
      <c r="A28" s="12"/>
      <c r="B28" s="13" t="s">
        <v>54</v>
      </c>
      <c r="C28" s="14" t="s">
        <v>28</v>
      </c>
      <c r="D28" s="15">
        <v>8</v>
      </c>
      <c r="E28" s="15"/>
      <c r="F28" s="15">
        <f>D28*E28</f>
        <v>0</v>
      </c>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c r="EO28" s="30"/>
      <c r="EP28" s="30"/>
      <c r="EQ28" s="30"/>
      <c r="ER28" s="30"/>
      <c r="ES28" s="30"/>
      <c r="ET28" s="30"/>
      <c r="EU28" s="30"/>
      <c r="EV28" s="30"/>
      <c r="EW28" s="30"/>
      <c r="EX28" s="30"/>
      <c r="EY28" s="30"/>
      <c r="EZ28" s="30"/>
      <c r="FA28" s="30"/>
      <c r="FB28" s="30"/>
      <c r="FC28" s="30"/>
      <c r="FD28" s="30"/>
      <c r="FE28" s="30"/>
      <c r="FF28" s="30"/>
      <c r="FG28" s="30"/>
      <c r="FH28" s="30"/>
      <c r="FI28" s="30"/>
      <c r="FJ28" s="30"/>
      <c r="FK28" s="30"/>
      <c r="FL28" s="30"/>
      <c r="FM28" s="30"/>
      <c r="FN28" s="30"/>
      <c r="FO28" s="30"/>
      <c r="FP28" s="30"/>
      <c r="FQ28" s="30"/>
      <c r="FR28" s="30"/>
      <c r="FS28" s="30"/>
      <c r="FT28" s="30"/>
      <c r="FU28" s="30"/>
      <c r="FV28" s="30"/>
      <c r="FW28" s="30"/>
      <c r="FX28" s="30"/>
      <c r="FY28" s="30"/>
      <c r="FZ28" s="30"/>
      <c r="GA28" s="30"/>
      <c r="GB28" s="30"/>
      <c r="GC28" s="30"/>
      <c r="GD28" s="30"/>
      <c r="GE28" s="30"/>
      <c r="GF28" s="30"/>
      <c r="GG28" s="30"/>
      <c r="GH28" s="30"/>
      <c r="GI28" s="30"/>
      <c r="GJ28" s="30"/>
      <c r="GK28" s="30"/>
      <c r="GL28" s="30"/>
      <c r="GM28" s="30"/>
      <c r="GN28" s="30"/>
      <c r="GO28" s="30"/>
      <c r="GP28" s="30"/>
      <c r="GQ28" s="30"/>
      <c r="GR28" s="30"/>
      <c r="GS28" s="30"/>
      <c r="GT28" s="30"/>
      <c r="GU28" s="30"/>
      <c r="GV28" s="30"/>
      <c r="GW28" s="30"/>
      <c r="GX28" s="30"/>
      <c r="GY28" s="30"/>
      <c r="GZ28" s="30"/>
      <c r="HA28" s="30"/>
      <c r="HB28" s="30"/>
      <c r="HC28" s="30"/>
      <c r="HD28" s="30"/>
      <c r="HE28" s="30"/>
      <c r="HF28" s="30"/>
      <c r="HG28" s="30"/>
      <c r="HH28" s="30"/>
      <c r="HI28" s="30"/>
      <c r="HJ28" s="30"/>
      <c r="HK28" s="30"/>
      <c r="HL28" s="30"/>
      <c r="HM28" s="30"/>
      <c r="HN28" s="30"/>
      <c r="HO28" s="30"/>
      <c r="HP28" s="30"/>
      <c r="HQ28" s="30"/>
      <c r="HR28" s="30"/>
      <c r="HS28" s="30"/>
      <c r="HT28" s="30"/>
      <c r="HU28" s="30"/>
      <c r="HV28" s="30"/>
      <c r="HW28" s="30"/>
      <c r="HX28" s="30"/>
      <c r="HY28" s="30"/>
      <c r="HZ28" s="30"/>
      <c r="IA28" s="30"/>
      <c r="IB28" s="30"/>
      <c r="IC28" s="30"/>
      <c r="ID28" s="30"/>
      <c r="IE28" s="30"/>
      <c r="IF28" s="30"/>
      <c r="IG28" s="30"/>
      <c r="IH28" s="30"/>
      <c r="II28" s="30"/>
      <c r="IJ28" s="30"/>
      <c r="IK28" s="30"/>
      <c r="IL28" s="30"/>
      <c r="IM28" s="30"/>
      <c r="IN28" s="30"/>
      <c r="IO28" s="30"/>
      <c r="IP28" s="30"/>
      <c r="IQ28" s="30"/>
      <c r="IR28" s="30"/>
      <c r="IS28" s="30"/>
      <c r="IT28" s="30"/>
      <c r="IU28" s="30"/>
      <c r="IV28" s="30"/>
    </row>
    <row r="29" spans="1:256" s="31" customFormat="1" ht="15.75" x14ac:dyDescent="0.2">
      <c r="A29" s="12"/>
      <c r="B29" s="13"/>
      <c r="C29" s="14"/>
      <c r="D29" s="15"/>
      <c r="E29" s="15"/>
      <c r="F29" s="15"/>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c r="EO29" s="30"/>
      <c r="EP29" s="30"/>
      <c r="EQ29" s="30"/>
      <c r="ER29" s="30"/>
      <c r="ES29" s="30"/>
      <c r="ET29" s="30"/>
      <c r="EU29" s="30"/>
      <c r="EV29" s="30"/>
      <c r="EW29" s="30"/>
      <c r="EX29" s="30"/>
      <c r="EY29" s="30"/>
      <c r="EZ29" s="30"/>
      <c r="FA29" s="30"/>
      <c r="FB29" s="30"/>
      <c r="FC29" s="30"/>
      <c r="FD29" s="30"/>
      <c r="FE29" s="30"/>
      <c r="FF29" s="30"/>
      <c r="FG29" s="30"/>
      <c r="FH29" s="30"/>
      <c r="FI29" s="30"/>
      <c r="FJ29" s="30"/>
      <c r="FK29" s="30"/>
      <c r="FL29" s="30"/>
      <c r="FM29" s="30"/>
      <c r="FN29" s="30"/>
      <c r="FO29" s="30"/>
      <c r="FP29" s="30"/>
      <c r="FQ29" s="30"/>
      <c r="FR29" s="30"/>
      <c r="FS29" s="30"/>
      <c r="FT29" s="30"/>
      <c r="FU29" s="30"/>
      <c r="FV29" s="30"/>
      <c r="FW29" s="30"/>
      <c r="FX29" s="30"/>
      <c r="FY29" s="30"/>
      <c r="FZ29" s="30"/>
      <c r="GA29" s="30"/>
      <c r="GB29" s="30"/>
      <c r="GC29" s="30"/>
      <c r="GD29" s="30"/>
      <c r="GE29" s="30"/>
      <c r="GF29" s="30"/>
      <c r="GG29" s="30"/>
      <c r="GH29" s="30"/>
      <c r="GI29" s="30"/>
      <c r="GJ29" s="30"/>
      <c r="GK29" s="30"/>
      <c r="GL29" s="30"/>
      <c r="GM29" s="30"/>
      <c r="GN29" s="30"/>
      <c r="GO29" s="30"/>
      <c r="GP29" s="30"/>
      <c r="GQ29" s="30"/>
      <c r="GR29" s="30"/>
      <c r="GS29" s="30"/>
      <c r="GT29" s="30"/>
      <c r="GU29" s="30"/>
      <c r="GV29" s="30"/>
      <c r="GW29" s="30"/>
      <c r="GX29" s="30"/>
      <c r="GY29" s="30"/>
      <c r="GZ29" s="30"/>
      <c r="HA29" s="30"/>
      <c r="HB29" s="30"/>
      <c r="HC29" s="30"/>
      <c r="HD29" s="30"/>
      <c r="HE29" s="30"/>
      <c r="HF29" s="30"/>
      <c r="HG29" s="30"/>
      <c r="HH29" s="30"/>
      <c r="HI29" s="30"/>
      <c r="HJ29" s="30"/>
      <c r="HK29" s="30"/>
      <c r="HL29" s="30"/>
      <c r="HM29" s="30"/>
      <c r="HN29" s="30"/>
      <c r="HO29" s="30"/>
      <c r="HP29" s="30"/>
      <c r="HQ29" s="30"/>
      <c r="HR29" s="30"/>
      <c r="HS29" s="30"/>
      <c r="HT29" s="30"/>
      <c r="HU29" s="30"/>
      <c r="HV29" s="30"/>
      <c r="HW29" s="30"/>
      <c r="HX29" s="30"/>
      <c r="HY29" s="30"/>
      <c r="HZ29" s="30"/>
      <c r="IA29" s="30"/>
      <c r="IB29" s="30"/>
      <c r="IC29" s="30"/>
      <c r="ID29" s="30"/>
      <c r="IE29" s="30"/>
      <c r="IF29" s="30"/>
      <c r="IG29" s="30"/>
      <c r="IH29" s="30"/>
      <c r="II29" s="30"/>
      <c r="IJ29" s="30"/>
      <c r="IK29" s="30"/>
      <c r="IL29" s="30"/>
      <c r="IM29" s="30"/>
      <c r="IN29" s="30"/>
      <c r="IO29" s="30"/>
      <c r="IP29" s="30"/>
      <c r="IQ29" s="30"/>
      <c r="IR29" s="30"/>
      <c r="IS29" s="30"/>
      <c r="IT29" s="30"/>
      <c r="IU29" s="30"/>
      <c r="IV29" s="30"/>
    </row>
    <row r="30" spans="1:256" s="31" customFormat="1" ht="68.25" customHeight="1" x14ac:dyDescent="0.2">
      <c r="A30" s="12">
        <v>8</v>
      </c>
      <c r="B30" s="13" t="s">
        <v>137</v>
      </c>
      <c r="C30" s="14"/>
      <c r="D30" s="15"/>
      <c r="E30" s="15"/>
      <c r="F30" s="15"/>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c r="EO30" s="30"/>
      <c r="EP30" s="30"/>
      <c r="EQ30" s="30"/>
      <c r="ER30" s="30"/>
      <c r="ES30" s="30"/>
      <c r="ET30" s="30"/>
      <c r="EU30" s="30"/>
      <c r="EV30" s="30"/>
      <c r="EW30" s="30"/>
      <c r="EX30" s="30"/>
      <c r="EY30" s="30"/>
      <c r="EZ30" s="30"/>
      <c r="FA30" s="30"/>
      <c r="FB30" s="30"/>
      <c r="FC30" s="30"/>
      <c r="FD30" s="30"/>
      <c r="FE30" s="30"/>
      <c r="FF30" s="30"/>
      <c r="FG30" s="30"/>
      <c r="FH30" s="30"/>
      <c r="FI30" s="30"/>
      <c r="FJ30" s="30"/>
      <c r="FK30" s="30"/>
      <c r="FL30" s="30"/>
      <c r="FM30" s="30"/>
      <c r="FN30" s="30"/>
      <c r="FO30" s="30"/>
      <c r="FP30" s="30"/>
      <c r="FQ30" s="30"/>
      <c r="FR30" s="30"/>
      <c r="FS30" s="30"/>
      <c r="FT30" s="30"/>
      <c r="FU30" s="30"/>
      <c r="FV30" s="30"/>
      <c r="FW30" s="30"/>
      <c r="FX30" s="30"/>
      <c r="FY30" s="30"/>
      <c r="FZ30" s="30"/>
      <c r="GA30" s="30"/>
      <c r="GB30" s="30"/>
      <c r="GC30" s="30"/>
      <c r="GD30" s="30"/>
      <c r="GE30" s="30"/>
      <c r="GF30" s="30"/>
      <c r="GG30" s="30"/>
      <c r="GH30" s="30"/>
      <c r="GI30" s="30"/>
      <c r="GJ30" s="30"/>
      <c r="GK30" s="30"/>
      <c r="GL30" s="30"/>
      <c r="GM30" s="30"/>
      <c r="GN30" s="30"/>
      <c r="GO30" s="30"/>
      <c r="GP30" s="30"/>
      <c r="GQ30" s="30"/>
      <c r="GR30" s="30"/>
      <c r="GS30" s="30"/>
      <c r="GT30" s="30"/>
      <c r="GU30" s="30"/>
      <c r="GV30" s="30"/>
      <c r="GW30" s="30"/>
      <c r="GX30" s="30"/>
      <c r="GY30" s="30"/>
      <c r="GZ30" s="30"/>
      <c r="HA30" s="30"/>
      <c r="HB30" s="30"/>
      <c r="HC30" s="30"/>
      <c r="HD30" s="30"/>
      <c r="HE30" s="30"/>
      <c r="HF30" s="30"/>
      <c r="HG30" s="30"/>
      <c r="HH30" s="30"/>
      <c r="HI30" s="30"/>
      <c r="HJ30" s="30"/>
      <c r="HK30" s="30"/>
      <c r="HL30" s="30"/>
      <c r="HM30" s="30"/>
      <c r="HN30" s="30"/>
      <c r="HO30" s="30"/>
      <c r="HP30" s="30"/>
      <c r="HQ30" s="30"/>
      <c r="HR30" s="30"/>
      <c r="HS30" s="30"/>
      <c r="HT30" s="30"/>
      <c r="HU30" s="30"/>
      <c r="HV30" s="30"/>
      <c r="HW30" s="30"/>
      <c r="HX30" s="30"/>
      <c r="HY30" s="30"/>
      <c r="HZ30" s="30"/>
      <c r="IA30" s="30"/>
      <c r="IB30" s="30"/>
      <c r="IC30" s="30"/>
      <c r="ID30" s="30"/>
      <c r="IE30" s="30"/>
      <c r="IF30" s="30"/>
      <c r="IG30" s="30"/>
      <c r="IH30" s="30"/>
      <c r="II30" s="30"/>
      <c r="IJ30" s="30"/>
      <c r="IK30" s="30"/>
      <c r="IL30" s="30"/>
      <c r="IM30" s="30"/>
      <c r="IN30" s="30"/>
      <c r="IO30" s="30"/>
      <c r="IP30" s="30"/>
      <c r="IQ30" s="30"/>
      <c r="IR30" s="30"/>
      <c r="IS30" s="30"/>
      <c r="IT30" s="30"/>
      <c r="IU30" s="30"/>
      <c r="IV30" s="30"/>
    </row>
    <row r="31" spans="1:256" s="31" customFormat="1" ht="15.75" x14ac:dyDescent="0.2">
      <c r="A31" s="12"/>
      <c r="B31" s="13" t="s">
        <v>55</v>
      </c>
      <c r="C31" s="14" t="s">
        <v>46</v>
      </c>
      <c r="D31" s="15">
        <v>5</v>
      </c>
      <c r="E31" s="15"/>
      <c r="F31" s="15">
        <f>D31*E31</f>
        <v>0</v>
      </c>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c r="EO31" s="30"/>
      <c r="EP31" s="30"/>
      <c r="EQ31" s="30"/>
      <c r="ER31" s="30"/>
      <c r="ES31" s="30"/>
      <c r="ET31" s="30"/>
      <c r="EU31" s="30"/>
      <c r="EV31" s="30"/>
      <c r="EW31" s="30"/>
      <c r="EX31" s="30"/>
      <c r="EY31" s="30"/>
      <c r="EZ31" s="30"/>
      <c r="FA31" s="30"/>
      <c r="FB31" s="30"/>
      <c r="FC31" s="30"/>
      <c r="FD31" s="30"/>
      <c r="FE31" s="30"/>
      <c r="FF31" s="30"/>
      <c r="FG31" s="30"/>
      <c r="FH31" s="30"/>
      <c r="FI31" s="30"/>
      <c r="FJ31" s="30"/>
      <c r="FK31" s="30"/>
      <c r="FL31" s="30"/>
      <c r="FM31" s="30"/>
      <c r="FN31" s="30"/>
      <c r="FO31" s="30"/>
      <c r="FP31" s="30"/>
      <c r="FQ31" s="30"/>
      <c r="FR31" s="30"/>
      <c r="FS31" s="30"/>
      <c r="FT31" s="30"/>
      <c r="FU31" s="30"/>
      <c r="FV31" s="30"/>
      <c r="FW31" s="30"/>
      <c r="FX31" s="30"/>
      <c r="FY31" s="30"/>
      <c r="FZ31" s="30"/>
      <c r="GA31" s="30"/>
      <c r="GB31" s="30"/>
      <c r="GC31" s="30"/>
      <c r="GD31" s="30"/>
      <c r="GE31" s="30"/>
      <c r="GF31" s="30"/>
      <c r="GG31" s="30"/>
      <c r="GH31" s="30"/>
      <c r="GI31" s="30"/>
      <c r="GJ31" s="30"/>
      <c r="GK31" s="30"/>
      <c r="GL31" s="30"/>
      <c r="GM31" s="30"/>
      <c r="GN31" s="30"/>
      <c r="GO31" s="30"/>
      <c r="GP31" s="30"/>
      <c r="GQ31" s="30"/>
      <c r="GR31" s="30"/>
      <c r="GS31" s="30"/>
      <c r="GT31" s="30"/>
      <c r="GU31" s="30"/>
      <c r="GV31" s="30"/>
      <c r="GW31" s="30"/>
      <c r="GX31" s="30"/>
      <c r="GY31" s="30"/>
      <c r="GZ31" s="30"/>
      <c r="HA31" s="30"/>
      <c r="HB31" s="30"/>
      <c r="HC31" s="30"/>
      <c r="HD31" s="30"/>
      <c r="HE31" s="30"/>
      <c r="HF31" s="30"/>
      <c r="HG31" s="30"/>
      <c r="HH31" s="30"/>
      <c r="HI31" s="30"/>
      <c r="HJ31" s="30"/>
      <c r="HK31" s="30"/>
      <c r="HL31" s="30"/>
      <c r="HM31" s="30"/>
      <c r="HN31" s="30"/>
      <c r="HO31" s="30"/>
      <c r="HP31" s="30"/>
      <c r="HQ31" s="30"/>
      <c r="HR31" s="30"/>
      <c r="HS31" s="30"/>
      <c r="HT31" s="30"/>
      <c r="HU31" s="30"/>
      <c r="HV31" s="30"/>
      <c r="HW31" s="30"/>
      <c r="HX31" s="30"/>
      <c r="HY31" s="30"/>
      <c r="HZ31" s="30"/>
      <c r="IA31" s="30"/>
      <c r="IB31" s="30"/>
      <c r="IC31" s="30"/>
      <c r="ID31" s="30"/>
      <c r="IE31" s="30"/>
      <c r="IF31" s="30"/>
      <c r="IG31" s="30"/>
      <c r="IH31" s="30"/>
      <c r="II31" s="30"/>
      <c r="IJ31" s="30"/>
      <c r="IK31" s="30"/>
      <c r="IL31" s="30"/>
      <c r="IM31" s="30"/>
      <c r="IN31" s="30"/>
      <c r="IO31" s="30"/>
      <c r="IP31" s="30"/>
      <c r="IQ31" s="30"/>
      <c r="IR31" s="30"/>
      <c r="IS31" s="30"/>
      <c r="IT31" s="30"/>
      <c r="IU31" s="30"/>
      <c r="IV31" s="30"/>
    </row>
    <row r="32" spans="1:256" s="31" customFormat="1" ht="15.75" x14ac:dyDescent="0.2">
      <c r="A32" s="12"/>
      <c r="B32" s="13"/>
      <c r="C32" s="14"/>
      <c r="D32" s="15"/>
      <c r="E32" s="15"/>
      <c r="F32" s="15"/>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c r="EO32" s="30"/>
      <c r="EP32" s="30"/>
      <c r="EQ32" s="30"/>
      <c r="ER32" s="30"/>
      <c r="ES32" s="30"/>
      <c r="ET32" s="30"/>
      <c r="EU32" s="30"/>
      <c r="EV32" s="30"/>
      <c r="EW32" s="30"/>
      <c r="EX32" s="30"/>
      <c r="EY32" s="30"/>
      <c r="EZ32" s="30"/>
      <c r="FA32" s="30"/>
      <c r="FB32" s="30"/>
      <c r="FC32" s="30"/>
      <c r="FD32" s="30"/>
      <c r="FE32" s="30"/>
      <c r="FF32" s="30"/>
      <c r="FG32" s="30"/>
      <c r="FH32" s="30"/>
      <c r="FI32" s="30"/>
      <c r="FJ32" s="30"/>
      <c r="FK32" s="30"/>
      <c r="FL32" s="30"/>
      <c r="FM32" s="30"/>
      <c r="FN32" s="30"/>
      <c r="FO32" s="30"/>
      <c r="FP32" s="30"/>
      <c r="FQ32" s="30"/>
      <c r="FR32" s="30"/>
      <c r="FS32" s="30"/>
      <c r="FT32" s="30"/>
      <c r="FU32" s="30"/>
      <c r="FV32" s="30"/>
      <c r="FW32" s="30"/>
      <c r="FX32" s="30"/>
      <c r="FY32" s="30"/>
      <c r="FZ32" s="30"/>
      <c r="GA32" s="30"/>
      <c r="GB32" s="30"/>
      <c r="GC32" s="30"/>
      <c r="GD32" s="30"/>
      <c r="GE32" s="30"/>
      <c r="GF32" s="30"/>
      <c r="GG32" s="30"/>
      <c r="GH32" s="30"/>
      <c r="GI32" s="30"/>
      <c r="GJ32" s="30"/>
      <c r="GK32" s="30"/>
      <c r="GL32" s="30"/>
      <c r="GM32" s="30"/>
      <c r="GN32" s="30"/>
      <c r="GO32" s="30"/>
      <c r="GP32" s="30"/>
      <c r="GQ32" s="30"/>
      <c r="GR32" s="30"/>
      <c r="GS32" s="30"/>
      <c r="GT32" s="30"/>
      <c r="GU32" s="30"/>
      <c r="GV32" s="30"/>
      <c r="GW32" s="30"/>
      <c r="GX32" s="30"/>
      <c r="GY32" s="30"/>
      <c r="GZ32" s="30"/>
      <c r="HA32" s="30"/>
      <c r="HB32" s="30"/>
      <c r="HC32" s="30"/>
      <c r="HD32" s="30"/>
      <c r="HE32" s="30"/>
      <c r="HF32" s="30"/>
      <c r="HG32" s="30"/>
      <c r="HH32" s="30"/>
      <c r="HI32" s="30"/>
      <c r="HJ32" s="30"/>
      <c r="HK32" s="30"/>
      <c r="HL32" s="30"/>
      <c r="HM32" s="30"/>
      <c r="HN32" s="30"/>
      <c r="HO32" s="30"/>
      <c r="HP32" s="30"/>
      <c r="HQ32" s="30"/>
      <c r="HR32" s="30"/>
      <c r="HS32" s="30"/>
      <c r="HT32" s="30"/>
      <c r="HU32" s="30"/>
      <c r="HV32" s="30"/>
      <c r="HW32" s="30"/>
      <c r="HX32" s="30"/>
      <c r="HY32" s="30"/>
      <c r="HZ32" s="30"/>
      <c r="IA32" s="30"/>
      <c r="IB32" s="30"/>
      <c r="IC32" s="30"/>
      <c r="ID32" s="30"/>
      <c r="IE32" s="30"/>
      <c r="IF32" s="30"/>
      <c r="IG32" s="30"/>
      <c r="IH32" s="30"/>
      <c r="II32" s="30"/>
      <c r="IJ32" s="30"/>
      <c r="IK32" s="30"/>
      <c r="IL32" s="30"/>
      <c r="IM32" s="30"/>
      <c r="IN32" s="30"/>
      <c r="IO32" s="30"/>
      <c r="IP32" s="30"/>
      <c r="IQ32" s="30"/>
      <c r="IR32" s="30"/>
      <c r="IS32" s="30"/>
      <c r="IT32" s="30"/>
      <c r="IU32" s="30"/>
      <c r="IV32" s="30"/>
    </row>
    <row r="33" spans="1:256" s="31" customFormat="1" ht="70.5" customHeight="1" x14ac:dyDescent="0.2">
      <c r="A33" s="12">
        <v>9</v>
      </c>
      <c r="B33" s="13" t="s">
        <v>56</v>
      </c>
      <c r="C33" s="14"/>
      <c r="D33" s="15"/>
      <c r="E33" s="15"/>
      <c r="F33" s="15"/>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c r="EO33" s="30"/>
      <c r="EP33" s="30"/>
      <c r="EQ33" s="30"/>
      <c r="ER33" s="30"/>
      <c r="ES33" s="30"/>
      <c r="ET33" s="30"/>
      <c r="EU33" s="30"/>
      <c r="EV33" s="30"/>
      <c r="EW33" s="30"/>
      <c r="EX33" s="30"/>
      <c r="EY33" s="30"/>
      <c r="EZ33" s="30"/>
      <c r="FA33" s="30"/>
      <c r="FB33" s="30"/>
      <c r="FC33" s="30"/>
      <c r="FD33" s="30"/>
      <c r="FE33" s="30"/>
      <c r="FF33" s="30"/>
      <c r="FG33" s="30"/>
      <c r="FH33" s="30"/>
      <c r="FI33" s="30"/>
      <c r="FJ33" s="30"/>
      <c r="FK33" s="30"/>
      <c r="FL33" s="30"/>
      <c r="FM33" s="30"/>
      <c r="FN33" s="30"/>
      <c r="FO33" s="30"/>
      <c r="FP33" s="30"/>
      <c r="FQ33" s="30"/>
      <c r="FR33" s="30"/>
      <c r="FS33" s="30"/>
      <c r="FT33" s="30"/>
      <c r="FU33" s="30"/>
      <c r="FV33" s="30"/>
      <c r="FW33" s="30"/>
      <c r="FX33" s="30"/>
      <c r="FY33" s="30"/>
      <c r="FZ33" s="30"/>
      <c r="GA33" s="30"/>
      <c r="GB33" s="30"/>
      <c r="GC33" s="30"/>
      <c r="GD33" s="30"/>
      <c r="GE33" s="30"/>
      <c r="GF33" s="30"/>
      <c r="GG33" s="30"/>
      <c r="GH33" s="30"/>
      <c r="GI33" s="30"/>
      <c r="GJ33" s="30"/>
      <c r="GK33" s="30"/>
      <c r="GL33" s="30"/>
      <c r="GM33" s="30"/>
      <c r="GN33" s="30"/>
      <c r="GO33" s="30"/>
      <c r="GP33" s="30"/>
      <c r="GQ33" s="30"/>
      <c r="GR33" s="30"/>
      <c r="GS33" s="30"/>
      <c r="GT33" s="30"/>
      <c r="GU33" s="30"/>
      <c r="GV33" s="30"/>
      <c r="GW33" s="30"/>
      <c r="GX33" s="30"/>
      <c r="GY33" s="30"/>
      <c r="GZ33" s="30"/>
      <c r="HA33" s="30"/>
      <c r="HB33" s="30"/>
      <c r="HC33" s="30"/>
      <c r="HD33" s="30"/>
      <c r="HE33" s="30"/>
      <c r="HF33" s="30"/>
      <c r="HG33" s="30"/>
      <c r="HH33" s="30"/>
      <c r="HI33" s="30"/>
      <c r="HJ33" s="30"/>
      <c r="HK33" s="30"/>
      <c r="HL33" s="30"/>
      <c r="HM33" s="30"/>
      <c r="HN33" s="30"/>
      <c r="HO33" s="30"/>
      <c r="HP33" s="30"/>
      <c r="HQ33" s="30"/>
      <c r="HR33" s="30"/>
      <c r="HS33" s="30"/>
      <c r="HT33" s="30"/>
      <c r="HU33" s="30"/>
      <c r="HV33" s="30"/>
      <c r="HW33" s="30"/>
      <c r="HX33" s="30"/>
      <c r="HY33" s="30"/>
      <c r="HZ33" s="30"/>
      <c r="IA33" s="30"/>
      <c r="IB33" s="30"/>
      <c r="IC33" s="30"/>
      <c r="ID33" s="30"/>
      <c r="IE33" s="30"/>
      <c r="IF33" s="30"/>
      <c r="IG33" s="30"/>
      <c r="IH33" s="30"/>
      <c r="II33" s="30"/>
      <c r="IJ33" s="30"/>
      <c r="IK33" s="30"/>
      <c r="IL33" s="30"/>
      <c r="IM33" s="30"/>
      <c r="IN33" s="30"/>
      <c r="IO33" s="30"/>
      <c r="IP33" s="30"/>
      <c r="IQ33" s="30"/>
      <c r="IR33" s="30"/>
      <c r="IS33" s="30"/>
      <c r="IT33" s="30"/>
      <c r="IU33" s="30"/>
      <c r="IV33" s="30"/>
    </row>
    <row r="34" spans="1:256" s="31" customFormat="1" ht="15.75" x14ac:dyDescent="0.2">
      <c r="A34" s="12"/>
      <c r="B34" s="13" t="s">
        <v>57</v>
      </c>
      <c r="C34" s="14" t="s">
        <v>28</v>
      </c>
      <c r="D34" s="15">
        <v>5</v>
      </c>
      <c r="E34" s="15"/>
      <c r="F34" s="15">
        <f>D34*E34</f>
        <v>0</v>
      </c>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c r="EO34" s="30"/>
      <c r="EP34" s="30"/>
      <c r="EQ34" s="30"/>
      <c r="ER34" s="30"/>
      <c r="ES34" s="30"/>
      <c r="ET34" s="30"/>
      <c r="EU34" s="30"/>
      <c r="EV34" s="30"/>
      <c r="EW34" s="30"/>
      <c r="EX34" s="30"/>
      <c r="EY34" s="30"/>
      <c r="EZ34" s="30"/>
      <c r="FA34" s="30"/>
      <c r="FB34" s="30"/>
      <c r="FC34" s="30"/>
      <c r="FD34" s="30"/>
      <c r="FE34" s="30"/>
      <c r="FF34" s="30"/>
      <c r="FG34" s="30"/>
      <c r="FH34" s="30"/>
      <c r="FI34" s="30"/>
      <c r="FJ34" s="30"/>
      <c r="FK34" s="30"/>
      <c r="FL34" s="30"/>
      <c r="FM34" s="30"/>
      <c r="FN34" s="30"/>
      <c r="FO34" s="30"/>
      <c r="FP34" s="30"/>
      <c r="FQ34" s="30"/>
      <c r="FR34" s="30"/>
      <c r="FS34" s="30"/>
      <c r="FT34" s="30"/>
      <c r="FU34" s="30"/>
      <c r="FV34" s="30"/>
      <c r="FW34" s="30"/>
      <c r="FX34" s="30"/>
      <c r="FY34" s="30"/>
      <c r="FZ34" s="30"/>
      <c r="GA34" s="30"/>
      <c r="GB34" s="30"/>
      <c r="GC34" s="30"/>
      <c r="GD34" s="30"/>
      <c r="GE34" s="30"/>
      <c r="GF34" s="30"/>
      <c r="GG34" s="30"/>
      <c r="GH34" s="30"/>
      <c r="GI34" s="30"/>
      <c r="GJ34" s="30"/>
      <c r="GK34" s="30"/>
      <c r="GL34" s="30"/>
      <c r="GM34" s="30"/>
      <c r="GN34" s="30"/>
      <c r="GO34" s="30"/>
      <c r="GP34" s="30"/>
      <c r="GQ34" s="30"/>
      <c r="GR34" s="30"/>
      <c r="GS34" s="30"/>
      <c r="GT34" s="30"/>
      <c r="GU34" s="30"/>
      <c r="GV34" s="30"/>
      <c r="GW34" s="30"/>
      <c r="GX34" s="30"/>
      <c r="GY34" s="30"/>
      <c r="GZ34" s="30"/>
      <c r="HA34" s="30"/>
      <c r="HB34" s="30"/>
      <c r="HC34" s="30"/>
      <c r="HD34" s="30"/>
      <c r="HE34" s="30"/>
      <c r="HF34" s="30"/>
      <c r="HG34" s="30"/>
      <c r="HH34" s="30"/>
      <c r="HI34" s="30"/>
      <c r="HJ34" s="30"/>
      <c r="HK34" s="30"/>
      <c r="HL34" s="30"/>
      <c r="HM34" s="30"/>
      <c r="HN34" s="30"/>
      <c r="HO34" s="30"/>
      <c r="HP34" s="30"/>
      <c r="HQ34" s="30"/>
      <c r="HR34" s="30"/>
      <c r="HS34" s="30"/>
      <c r="HT34" s="30"/>
      <c r="HU34" s="30"/>
      <c r="HV34" s="30"/>
      <c r="HW34" s="30"/>
      <c r="HX34" s="30"/>
      <c r="HY34" s="30"/>
      <c r="HZ34" s="30"/>
      <c r="IA34" s="30"/>
      <c r="IB34" s="30"/>
      <c r="IC34" s="30"/>
      <c r="ID34" s="30"/>
      <c r="IE34" s="30"/>
      <c r="IF34" s="30"/>
      <c r="IG34" s="30"/>
      <c r="IH34" s="30"/>
      <c r="II34" s="30"/>
      <c r="IJ34" s="30"/>
      <c r="IK34" s="30"/>
      <c r="IL34" s="30"/>
      <c r="IM34" s="30"/>
      <c r="IN34" s="30"/>
      <c r="IO34" s="30"/>
      <c r="IP34" s="30"/>
      <c r="IQ34" s="30"/>
      <c r="IR34" s="30"/>
      <c r="IS34" s="30"/>
      <c r="IT34" s="30"/>
      <c r="IU34" s="30"/>
      <c r="IV34" s="30"/>
    </row>
    <row r="35" spans="1:256" s="31" customFormat="1" ht="15.75" x14ac:dyDescent="0.2">
      <c r="A35" s="12"/>
      <c r="B35" s="13"/>
      <c r="C35" s="14"/>
      <c r="D35" s="15"/>
      <c r="E35" s="15"/>
      <c r="F35" s="15"/>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c r="EO35" s="30"/>
      <c r="EP35" s="30"/>
      <c r="EQ35" s="30"/>
      <c r="ER35" s="30"/>
      <c r="ES35" s="30"/>
      <c r="ET35" s="30"/>
      <c r="EU35" s="30"/>
      <c r="EV35" s="30"/>
      <c r="EW35" s="30"/>
      <c r="EX35" s="30"/>
      <c r="EY35" s="30"/>
      <c r="EZ35" s="30"/>
      <c r="FA35" s="30"/>
      <c r="FB35" s="30"/>
      <c r="FC35" s="30"/>
      <c r="FD35" s="30"/>
      <c r="FE35" s="30"/>
      <c r="FF35" s="30"/>
      <c r="FG35" s="30"/>
      <c r="FH35" s="30"/>
      <c r="FI35" s="30"/>
      <c r="FJ35" s="30"/>
      <c r="FK35" s="30"/>
      <c r="FL35" s="30"/>
      <c r="FM35" s="30"/>
      <c r="FN35" s="30"/>
      <c r="FO35" s="30"/>
      <c r="FP35" s="30"/>
      <c r="FQ35" s="30"/>
      <c r="FR35" s="30"/>
      <c r="FS35" s="30"/>
      <c r="FT35" s="30"/>
      <c r="FU35" s="30"/>
      <c r="FV35" s="30"/>
      <c r="FW35" s="30"/>
      <c r="FX35" s="30"/>
      <c r="FY35" s="30"/>
      <c r="FZ35" s="30"/>
      <c r="GA35" s="30"/>
      <c r="GB35" s="30"/>
      <c r="GC35" s="30"/>
      <c r="GD35" s="30"/>
      <c r="GE35" s="30"/>
      <c r="GF35" s="30"/>
      <c r="GG35" s="30"/>
      <c r="GH35" s="30"/>
      <c r="GI35" s="30"/>
      <c r="GJ35" s="30"/>
      <c r="GK35" s="30"/>
      <c r="GL35" s="30"/>
      <c r="GM35" s="30"/>
      <c r="GN35" s="30"/>
      <c r="GO35" s="30"/>
      <c r="GP35" s="30"/>
      <c r="GQ35" s="30"/>
      <c r="GR35" s="30"/>
      <c r="GS35" s="30"/>
      <c r="GT35" s="30"/>
      <c r="GU35" s="30"/>
      <c r="GV35" s="30"/>
      <c r="GW35" s="30"/>
      <c r="GX35" s="30"/>
      <c r="GY35" s="30"/>
      <c r="GZ35" s="30"/>
      <c r="HA35" s="30"/>
      <c r="HB35" s="30"/>
      <c r="HC35" s="30"/>
      <c r="HD35" s="30"/>
      <c r="HE35" s="30"/>
      <c r="HF35" s="30"/>
      <c r="HG35" s="30"/>
      <c r="HH35" s="30"/>
      <c r="HI35" s="30"/>
      <c r="HJ35" s="30"/>
      <c r="HK35" s="30"/>
      <c r="HL35" s="30"/>
      <c r="HM35" s="30"/>
      <c r="HN35" s="30"/>
      <c r="HO35" s="30"/>
      <c r="HP35" s="30"/>
      <c r="HQ35" s="30"/>
      <c r="HR35" s="30"/>
      <c r="HS35" s="30"/>
      <c r="HT35" s="30"/>
      <c r="HU35" s="30"/>
      <c r="HV35" s="30"/>
      <c r="HW35" s="30"/>
      <c r="HX35" s="30"/>
      <c r="HY35" s="30"/>
      <c r="HZ35" s="30"/>
      <c r="IA35" s="30"/>
      <c r="IB35" s="30"/>
      <c r="IC35" s="30"/>
      <c r="ID35" s="30"/>
      <c r="IE35" s="30"/>
      <c r="IF35" s="30"/>
      <c r="IG35" s="30"/>
      <c r="IH35" s="30"/>
      <c r="II35" s="30"/>
      <c r="IJ35" s="30"/>
      <c r="IK35" s="30"/>
      <c r="IL35" s="30"/>
      <c r="IM35" s="30"/>
      <c r="IN35" s="30"/>
      <c r="IO35" s="30"/>
      <c r="IP35" s="30"/>
      <c r="IQ35" s="30"/>
      <c r="IR35" s="30"/>
      <c r="IS35" s="30"/>
      <c r="IT35" s="30"/>
      <c r="IU35" s="30"/>
      <c r="IV35" s="30"/>
    </row>
    <row r="36" spans="1:256" s="31" customFormat="1" ht="51" x14ac:dyDescent="0.2">
      <c r="A36" s="12">
        <v>10</v>
      </c>
      <c r="B36" s="13" t="s">
        <v>58</v>
      </c>
      <c r="C36" s="14"/>
      <c r="D36" s="15"/>
      <c r="E36" s="15"/>
      <c r="F36" s="15"/>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0"/>
      <c r="FJ36" s="30"/>
      <c r="FK36" s="30"/>
      <c r="FL36" s="30"/>
      <c r="FM36" s="30"/>
      <c r="FN36" s="30"/>
      <c r="FO36" s="30"/>
      <c r="FP36" s="30"/>
      <c r="FQ36" s="30"/>
      <c r="FR36" s="30"/>
      <c r="FS36" s="30"/>
      <c r="FT36" s="30"/>
      <c r="FU36" s="30"/>
      <c r="FV36" s="30"/>
      <c r="FW36" s="30"/>
      <c r="FX36" s="30"/>
      <c r="FY36" s="30"/>
      <c r="FZ36" s="30"/>
      <c r="GA36" s="30"/>
      <c r="GB36" s="30"/>
      <c r="GC36" s="30"/>
      <c r="GD36" s="30"/>
      <c r="GE36" s="30"/>
      <c r="GF36" s="30"/>
      <c r="GG36" s="30"/>
      <c r="GH36" s="30"/>
      <c r="GI36" s="30"/>
      <c r="GJ36" s="30"/>
      <c r="GK36" s="30"/>
      <c r="GL36" s="30"/>
      <c r="GM36" s="30"/>
      <c r="GN36" s="30"/>
      <c r="GO36" s="30"/>
      <c r="GP36" s="30"/>
      <c r="GQ36" s="30"/>
      <c r="GR36" s="30"/>
      <c r="GS36" s="30"/>
      <c r="GT36" s="30"/>
      <c r="GU36" s="30"/>
      <c r="GV36" s="30"/>
      <c r="GW36" s="30"/>
      <c r="GX36" s="30"/>
      <c r="GY36" s="30"/>
      <c r="GZ36" s="30"/>
      <c r="HA36" s="30"/>
      <c r="HB36" s="30"/>
      <c r="HC36" s="30"/>
      <c r="HD36" s="30"/>
      <c r="HE36" s="30"/>
      <c r="HF36" s="30"/>
      <c r="HG36" s="30"/>
      <c r="HH36" s="30"/>
      <c r="HI36" s="30"/>
      <c r="HJ36" s="30"/>
      <c r="HK36" s="30"/>
      <c r="HL36" s="30"/>
      <c r="HM36" s="30"/>
      <c r="HN36" s="30"/>
      <c r="HO36" s="30"/>
      <c r="HP36" s="30"/>
      <c r="HQ36" s="30"/>
      <c r="HR36" s="30"/>
      <c r="HS36" s="30"/>
      <c r="HT36" s="30"/>
      <c r="HU36" s="30"/>
      <c r="HV36" s="30"/>
      <c r="HW36" s="30"/>
      <c r="HX36" s="30"/>
      <c r="HY36" s="30"/>
      <c r="HZ36" s="30"/>
      <c r="IA36" s="30"/>
      <c r="IB36" s="30"/>
      <c r="IC36" s="30"/>
      <c r="ID36" s="30"/>
      <c r="IE36" s="30"/>
      <c r="IF36" s="30"/>
      <c r="IG36" s="30"/>
      <c r="IH36" s="30"/>
      <c r="II36" s="30"/>
      <c r="IJ36" s="30"/>
      <c r="IK36" s="30"/>
      <c r="IL36" s="30"/>
      <c r="IM36" s="30"/>
      <c r="IN36" s="30"/>
      <c r="IO36" s="30"/>
      <c r="IP36" s="30"/>
      <c r="IQ36" s="30"/>
      <c r="IR36" s="30"/>
      <c r="IS36" s="30"/>
      <c r="IT36" s="30"/>
      <c r="IU36" s="30"/>
      <c r="IV36" s="30"/>
    </row>
    <row r="37" spans="1:256" s="31" customFormat="1" ht="15.75" x14ac:dyDescent="0.2">
      <c r="A37" s="12"/>
      <c r="B37" s="13" t="s">
        <v>59</v>
      </c>
      <c r="C37" s="14" t="s">
        <v>28</v>
      </c>
      <c r="D37" s="15">
        <v>5</v>
      </c>
      <c r="E37" s="15"/>
      <c r="F37" s="15">
        <f>D37*E37</f>
        <v>0</v>
      </c>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c r="EO37" s="30"/>
      <c r="EP37" s="30"/>
      <c r="EQ37" s="30"/>
      <c r="ER37" s="30"/>
      <c r="ES37" s="30"/>
      <c r="ET37" s="30"/>
      <c r="EU37" s="30"/>
      <c r="EV37" s="30"/>
      <c r="EW37" s="30"/>
      <c r="EX37" s="30"/>
      <c r="EY37" s="30"/>
      <c r="EZ37" s="30"/>
      <c r="FA37" s="30"/>
      <c r="FB37" s="30"/>
      <c r="FC37" s="30"/>
      <c r="FD37" s="30"/>
      <c r="FE37" s="30"/>
      <c r="FF37" s="30"/>
      <c r="FG37" s="30"/>
      <c r="FH37" s="30"/>
      <c r="FI37" s="30"/>
      <c r="FJ37" s="30"/>
      <c r="FK37" s="30"/>
      <c r="FL37" s="30"/>
      <c r="FM37" s="30"/>
      <c r="FN37" s="30"/>
      <c r="FO37" s="30"/>
      <c r="FP37" s="30"/>
      <c r="FQ37" s="30"/>
      <c r="FR37" s="30"/>
      <c r="FS37" s="30"/>
      <c r="FT37" s="30"/>
      <c r="FU37" s="30"/>
      <c r="FV37" s="30"/>
      <c r="FW37" s="30"/>
      <c r="FX37" s="30"/>
      <c r="FY37" s="30"/>
      <c r="FZ37" s="30"/>
      <c r="GA37" s="30"/>
      <c r="GB37" s="30"/>
      <c r="GC37" s="30"/>
      <c r="GD37" s="30"/>
      <c r="GE37" s="30"/>
      <c r="GF37" s="30"/>
      <c r="GG37" s="30"/>
      <c r="GH37" s="30"/>
      <c r="GI37" s="30"/>
      <c r="GJ37" s="30"/>
      <c r="GK37" s="30"/>
      <c r="GL37" s="30"/>
      <c r="GM37" s="30"/>
      <c r="GN37" s="30"/>
      <c r="GO37" s="30"/>
      <c r="GP37" s="30"/>
      <c r="GQ37" s="30"/>
      <c r="GR37" s="30"/>
      <c r="GS37" s="30"/>
      <c r="GT37" s="30"/>
      <c r="GU37" s="30"/>
      <c r="GV37" s="30"/>
      <c r="GW37" s="30"/>
      <c r="GX37" s="30"/>
      <c r="GY37" s="30"/>
      <c r="GZ37" s="30"/>
      <c r="HA37" s="30"/>
      <c r="HB37" s="30"/>
      <c r="HC37" s="30"/>
      <c r="HD37" s="30"/>
      <c r="HE37" s="30"/>
      <c r="HF37" s="30"/>
      <c r="HG37" s="30"/>
      <c r="HH37" s="30"/>
      <c r="HI37" s="30"/>
      <c r="HJ37" s="30"/>
      <c r="HK37" s="30"/>
      <c r="HL37" s="30"/>
      <c r="HM37" s="30"/>
      <c r="HN37" s="30"/>
      <c r="HO37" s="30"/>
      <c r="HP37" s="30"/>
      <c r="HQ37" s="30"/>
      <c r="HR37" s="30"/>
      <c r="HS37" s="30"/>
      <c r="HT37" s="30"/>
      <c r="HU37" s="30"/>
      <c r="HV37" s="30"/>
      <c r="HW37" s="30"/>
      <c r="HX37" s="30"/>
      <c r="HY37" s="30"/>
      <c r="HZ37" s="30"/>
      <c r="IA37" s="30"/>
      <c r="IB37" s="30"/>
      <c r="IC37" s="30"/>
      <c r="ID37" s="30"/>
      <c r="IE37" s="30"/>
      <c r="IF37" s="30"/>
      <c r="IG37" s="30"/>
      <c r="IH37" s="30"/>
      <c r="II37" s="30"/>
      <c r="IJ37" s="30"/>
      <c r="IK37" s="30"/>
      <c r="IL37" s="30"/>
      <c r="IM37" s="30"/>
      <c r="IN37" s="30"/>
      <c r="IO37" s="30"/>
      <c r="IP37" s="30"/>
      <c r="IQ37" s="30"/>
      <c r="IR37" s="30"/>
      <c r="IS37" s="30"/>
      <c r="IT37" s="30"/>
      <c r="IU37" s="30"/>
      <c r="IV37" s="30"/>
    </row>
    <row r="38" spans="1:256" s="31" customFormat="1" ht="15.75" x14ac:dyDescent="0.2">
      <c r="A38" s="12"/>
      <c r="B38" s="13"/>
      <c r="C38" s="14"/>
      <c r="D38" s="15"/>
      <c r="E38" s="15"/>
      <c r="F38" s="15"/>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c r="EO38" s="30"/>
      <c r="EP38" s="30"/>
      <c r="EQ38" s="30"/>
      <c r="ER38" s="30"/>
      <c r="ES38" s="30"/>
      <c r="ET38" s="30"/>
      <c r="EU38" s="30"/>
      <c r="EV38" s="30"/>
      <c r="EW38" s="30"/>
      <c r="EX38" s="30"/>
      <c r="EY38" s="30"/>
      <c r="EZ38" s="30"/>
      <c r="FA38" s="30"/>
      <c r="FB38" s="30"/>
      <c r="FC38" s="30"/>
      <c r="FD38" s="30"/>
      <c r="FE38" s="30"/>
      <c r="FF38" s="30"/>
      <c r="FG38" s="30"/>
      <c r="FH38" s="30"/>
      <c r="FI38" s="30"/>
      <c r="FJ38" s="30"/>
      <c r="FK38" s="30"/>
      <c r="FL38" s="30"/>
      <c r="FM38" s="30"/>
      <c r="FN38" s="30"/>
      <c r="FO38" s="30"/>
      <c r="FP38" s="30"/>
      <c r="FQ38" s="30"/>
      <c r="FR38" s="30"/>
      <c r="FS38" s="30"/>
      <c r="FT38" s="30"/>
      <c r="FU38" s="30"/>
      <c r="FV38" s="30"/>
      <c r="FW38" s="30"/>
      <c r="FX38" s="30"/>
      <c r="FY38" s="30"/>
      <c r="FZ38" s="30"/>
      <c r="GA38" s="30"/>
      <c r="GB38" s="30"/>
      <c r="GC38" s="30"/>
      <c r="GD38" s="30"/>
      <c r="GE38" s="30"/>
      <c r="GF38" s="30"/>
      <c r="GG38" s="30"/>
      <c r="GH38" s="30"/>
      <c r="GI38" s="30"/>
      <c r="GJ38" s="30"/>
      <c r="GK38" s="30"/>
      <c r="GL38" s="30"/>
      <c r="GM38" s="30"/>
      <c r="GN38" s="30"/>
      <c r="GO38" s="30"/>
      <c r="GP38" s="30"/>
      <c r="GQ38" s="30"/>
      <c r="GR38" s="30"/>
      <c r="GS38" s="30"/>
      <c r="GT38" s="30"/>
      <c r="GU38" s="30"/>
      <c r="GV38" s="30"/>
      <c r="GW38" s="30"/>
      <c r="GX38" s="30"/>
      <c r="GY38" s="30"/>
      <c r="GZ38" s="30"/>
      <c r="HA38" s="30"/>
      <c r="HB38" s="30"/>
      <c r="HC38" s="30"/>
      <c r="HD38" s="30"/>
      <c r="HE38" s="30"/>
      <c r="HF38" s="30"/>
      <c r="HG38" s="30"/>
      <c r="HH38" s="30"/>
      <c r="HI38" s="30"/>
      <c r="HJ38" s="30"/>
      <c r="HK38" s="30"/>
      <c r="HL38" s="30"/>
      <c r="HM38" s="30"/>
      <c r="HN38" s="30"/>
      <c r="HO38" s="30"/>
      <c r="HP38" s="30"/>
      <c r="HQ38" s="30"/>
      <c r="HR38" s="30"/>
      <c r="HS38" s="30"/>
      <c r="HT38" s="30"/>
      <c r="HU38" s="30"/>
      <c r="HV38" s="30"/>
      <c r="HW38" s="30"/>
      <c r="HX38" s="30"/>
      <c r="HY38" s="30"/>
      <c r="HZ38" s="30"/>
      <c r="IA38" s="30"/>
      <c r="IB38" s="30"/>
      <c r="IC38" s="30"/>
      <c r="ID38" s="30"/>
      <c r="IE38" s="30"/>
      <c r="IF38" s="30"/>
      <c r="IG38" s="30"/>
      <c r="IH38" s="30"/>
      <c r="II38" s="30"/>
      <c r="IJ38" s="30"/>
      <c r="IK38" s="30"/>
      <c r="IL38" s="30"/>
      <c r="IM38" s="30"/>
      <c r="IN38" s="30"/>
      <c r="IO38" s="30"/>
      <c r="IP38" s="30"/>
      <c r="IQ38" s="30"/>
      <c r="IR38" s="30"/>
      <c r="IS38" s="30"/>
      <c r="IT38" s="30"/>
      <c r="IU38" s="30"/>
      <c r="IV38" s="30"/>
    </row>
    <row r="39" spans="1:256" s="31" customFormat="1" ht="25.5" x14ac:dyDescent="0.2">
      <c r="A39" s="12">
        <v>11</v>
      </c>
      <c r="B39" s="13" t="s">
        <v>60</v>
      </c>
      <c r="C39" s="14"/>
      <c r="D39" s="15"/>
      <c r="E39" s="15"/>
      <c r="F39" s="15"/>
      <c r="G39" s="30"/>
      <c r="H39" s="30"/>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c r="EO39" s="30"/>
      <c r="EP39" s="30"/>
      <c r="EQ39" s="30"/>
      <c r="ER39" s="30"/>
      <c r="ES39" s="30"/>
      <c r="ET39" s="30"/>
      <c r="EU39" s="30"/>
      <c r="EV39" s="30"/>
      <c r="EW39" s="30"/>
      <c r="EX39" s="30"/>
      <c r="EY39" s="30"/>
      <c r="EZ39" s="30"/>
      <c r="FA39" s="30"/>
      <c r="FB39" s="30"/>
      <c r="FC39" s="30"/>
      <c r="FD39" s="30"/>
      <c r="FE39" s="30"/>
      <c r="FF39" s="30"/>
      <c r="FG39" s="30"/>
      <c r="FH39" s="30"/>
      <c r="FI39" s="30"/>
      <c r="FJ39" s="30"/>
      <c r="FK39" s="30"/>
      <c r="FL39" s="30"/>
      <c r="FM39" s="30"/>
      <c r="FN39" s="30"/>
      <c r="FO39" s="30"/>
      <c r="FP39" s="30"/>
      <c r="FQ39" s="30"/>
      <c r="FR39" s="30"/>
      <c r="FS39" s="30"/>
      <c r="FT39" s="30"/>
      <c r="FU39" s="30"/>
      <c r="FV39" s="30"/>
      <c r="FW39" s="30"/>
      <c r="FX39" s="30"/>
      <c r="FY39" s="30"/>
      <c r="FZ39" s="30"/>
      <c r="GA39" s="30"/>
      <c r="GB39" s="30"/>
      <c r="GC39" s="30"/>
      <c r="GD39" s="30"/>
      <c r="GE39" s="30"/>
      <c r="GF39" s="30"/>
      <c r="GG39" s="30"/>
      <c r="GH39" s="30"/>
      <c r="GI39" s="30"/>
      <c r="GJ39" s="30"/>
      <c r="GK39" s="30"/>
      <c r="GL39" s="30"/>
      <c r="GM39" s="30"/>
      <c r="GN39" s="30"/>
      <c r="GO39" s="30"/>
      <c r="GP39" s="30"/>
      <c r="GQ39" s="30"/>
      <c r="GR39" s="30"/>
      <c r="GS39" s="30"/>
      <c r="GT39" s="30"/>
      <c r="GU39" s="30"/>
      <c r="GV39" s="30"/>
      <c r="GW39" s="30"/>
      <c r="GX39" s="30"/>
      <c r="GY39" s="30"/>
      <c r="GZ39" s="30"/>
      <c r="HA39" s="30"/>
      <c r="HB39" s="30"/>
      <c r="HC39" s="30"/>
      <c r="HD39" s="30"/>
      <c r="HE39" s="30"/>
      <c r="HF39" s="30"/>
      <c r="HG39" s="30"/>
      <c r="HH39" s="30"/>
      <c r="HI39" s="30"/>
      <c r="HJ39" s="30"/>
      <c r="HK39" s="30"/>
      <c r="HL39" s="30"/>
      <c r="HM39" s="30"/>
      <c r="HN39" s="30"/>
      <c r="HO39" s="30"/>
      <c r="HP39" s="30"/>
      <c r="HQ39" s="30"/>
      <c r="HR39" s="30"/>
      <c r="HS39" s="30"/>
      <c r="HT39" s="30"/>
      <c r="HU39" s="30"/>
      <c r="HV39" s="30"/>
      <c r="HW39" s="30"/>
      <c r="HX39" s="30"/>
      <c r="HY39" s="30"/>
      <c r="HZ39" s="30"/>
      <c r="IA39" s="30"/>
      <c r="IB39" s="30"/>
      <c r="IC39" s="30"/>
      <c r="ID39" s="30"/>
      <c r="IE39" s="30"/>
      <c r="IF39" s="30"/>
      <c r="IG39" s="30"/>
      <c r="IH39" s="30"/>
      <c r="II39" s="30"/>
      <c r="IJ39" s="30"/>
      <c r="IK39" s="30"/>
      <c r="IL39" s="30"/>
      <c r="IM39" s="30"/>
      <c r="IN39" s="30"/>
      <c r="IO39" s="30"/>
      <c r="IP39" s="30"/>
      <c r="IQ39" s="30"/>
      <c r="IR39" s="30"/>
      <c r="IS39" s="30"/>
      <c r="IT39" s="30"/>
      <c r="IU39" s="30"/>
      <c r="IV39" s="30"/>
    </row>
    <row r="40" spans="1:256" s="31" customFormat="1" ht="15.75" x14ac:dyDescent="0.2">
      <c r="A40" s="12"/>
      <c r="B40" s="13" t="s">
        <v>61</v>
      </c>
      <c r="C40" s="14" t="s">
        <v>28</v>
      </c>
      <c r="D40" s="15">
        <v>8</v>
      </c>
      <c r="E40" s="15"/>
      <c r="F40" s="15">
        <f>D40*E40</f>
        <v>0</v>
      </c>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c r="EO40" s="30"/>
      <c r="EP40" s="30"/>
      <c r="EQ40" s="30"/>
      <c r="ER40" s="30"/>
      <c r="ES40" s="30"/>
      <c r="ET40" s="30"/>
      <c r="EU40" s="30"/>
      <c r="EV40" s="30"/>
      <c r="EW40" s="30"/>
      <c r="EX40" s="30"/>
      <c r="EY40" s="30"/>
      <c r="EZ40" s="30"/>
      <c r="FA40" s="30"/>
      <c r="FB40" s="30"/>
      <c r="FC40" s="30"/>
      <c r="FD40" s="30"/>
      <c r="FE40" s="30"/>
      <c r="FF40" s="30"/>
      <c r="FG40" s="30"/>
      <c r="FH40" s="30"/>
      <c r="FI40" s="30"/>
      <c r="FJ40" s="30"/>
      <c r="FK40" s="30"/>
      <c r="FL40" s="30"/>
      <c r="FM40" s="30"/>
      <c r="FN40" s="30"/>
      <c r="FO40" s="30"/>
      <c r="FP40" s="30"/>
      <c r="FQ40" s="30"/>
      <c r="FR40" s="30"/>
      <c r="FS40" s="30"/>
      <c r="FT40" s="30"/>
      <c r="FU40" s="30"/>
      <c r="FV40" s="30"/>
      <c r="FW40" s="30"/>
      <c r="FX40" s="30"/>
      <c r="FY40" s="30"/>
      <c r="FZ40" s="30"/>
      <c r="GA40" s="30"/>
      <c r="GB40" s="30"/>
      <c r="GC40" s="30"/>
      <c r="GD40" s="30"/>
      <c r="GE40" s="30"/>
      <c r="GF40" s="30"/>
      <c r="GG40" s="30"/>
      <c r="GH40" s="30"/>
      <c r="GI40" s="30"/>
      <c r="GJ40" s="30"/>
      <c r="GK40" s="30"/>
      <c r="GL40" s="30"/>
      <c r="GM40" s="30"/>
      <c r="GN40" s="30"/>
      <c r="GO40" s="30"/>
      <c r="GP40" s="30"/>
      <c r="GQ40" s="30"/>
      <c r="GR40" s="30"/>
      <c r="GS40" s="30"/>
      <c r="GT40" s="30"/>
      <c r="GU40" s="30"/>
      <c r="GV40" s="30"/>
      <c r="GW40" s="30"/>
      <c r="GX40" s="30"/>
      <c r="GY40" s="30"/>
      <c r="GZ40" s="30"/>
      <c r="HA40" s="30"/>
      <c r="HB40" s="30"/>
      <c r="HC40" s="30"/>
      <c r="HD40" s="30"/>
      <c r="HE40" s="30"/>
      <c r="HF40" s="30"/>
      <c r="HG40" s="30"/>
      <c r="HH40" s="30"/>
      <c r="HI40" s="30"/>
      <c r="HJ40" s="30"/>
      <c r="HK40" s="30"/>
      <c r="HL40" s="30"/>
      <c r="HM40" s="30"/>
      <c r="HN40" s="30"/>
      <c r="HO40" s="30"/>
      <c r="HP40" s="30"/>
      <c r="HQ40" s="30"/>
      <c r="HR40" s="30"/>
      <c r="HS40" s="30"/>
      <c r="HT40" s="30"/>
      <c r="HU40" s="30"/>
      <c r="HV40" s="30"/>
      <c r="HW40" s="30"/>
      <c r="HX40" s="30"/>
      <c r="HY40" s="30"/>
      <c r="HZ40" s="30"/>
      <c r="IA40" s="30"/>
      <c r="IB40" s="30"/>
      <c r="IC40" s="30"/>
      <c r="ID40" s="30"/>
      <c r="IE40" s="30"/>
      <c r="IF40" s="30"/>
      <c r="IG40" s="30"/>
      <c r="IH40" s="30"/>
      <c r="II40" s="30"/>
      <c r="IJ40" s="30"/>
      <c r="IK40" s="30"/>
      <c r="IL40" s="30"/>
      <c r="IM40" s="30"/>
      <c r="IN40" s="30"/>
      <c r="IO40" s="30"/>
      <c r="IP40" s="30"/>
      <c r="IQ40" s="30"/>
      <c r="IR40" s="30"/>
      <c r="IS40" s="30"/>
      <c r="IT40" s="30"/>
      <c r="IU40" s="30"/>
      <c r="IV40" s="30"/>
    </row>
    <row r="41" spans="1:256" s="31" customFormat="1" ht="15.75" x14ac:dyDescent="0.2">
      <c r="A41" s="12"/>
      <c r="B41" s="13"/>
      <c r="C41" s="14"/>
      <c r="D41" s="15"/>
      <c r="E41" s="15"/>
      <c r="F41" s="15"/>
      <c r="G41" s="30"/>
      <c r="H41" s="30"/>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c r="EO41" s="30"/>
      <c r="EP41" s="30"/>
      <c r="EQ41" s="30"/>
      <c r="ER41" s="30"/>
      <c r="ES41" s="30"/>
      <c r="ET41" s="30"/>
      <c r="EU41" s="30"/>
      <c r="EV41" s="30"/>
      <c r="EW41" s="30"/>
      <c r="EX41" s="30"/>
      <c r="EY41" s="30"/>
      <c r="EZ41" s="30"/>
      <c r="FA41" s="30"/>
      <c r="FB41" s="30"/>
      <c r="FC41" s="30"/>
      <c r="FD41" s="30"/>
      <c r="FE41" s="30"/>
      <c r="FF41" s="30"/>
      <c r="FG41" s="30"/>
      <c r="FH41" s="30"/>
      <c r="FI41" s="30"/>
      <c r="FJ41" s="30"/>
      <c r="FK41" s="30"/>
      <c r="FL41" s="30"/>
      <c r="FM41" s="30"/>
      <c r="FN41" s="30"/>
      <c r="FO41" s="30"/>
      <c r="FP41" s="30"/>
      <c r="FQ41" s="30"/>
      <c r="FR41" s="30"/>
      <c r="FS41" s="30"/>
      <c r="FT41" s="30"/>
      <c r="FU41" s="30"/>
      <c r="FV41" s="30"/>
      <c r="FW41" s="30"/>
      <c r="FX41" s="30"/>
      <c r="FY41" s="30"/>
      <c r="FZ41" s="30"/>
      <c r="GA41" s="30"/>
      <c r="GB41" s="30"/>
      <c r="GC41" s="30"/>
      <c r="GD41" s="30"/>
      <c r="GE41" s="30"/>
      <c r="GF41" s="30"/>
      <c r="GG41" s="30"/>
      <c r="GH41" s="30"/>
      <c r="GI41" s="30"/>
      <c r="GJ41" s="30"/>
      <c r="GK41" s="30"/>
      <c r="GL41" s="30"/>
      <c r="GM41" s="30"/>
      <c r="GN41" s="30"/>
      <c r="GO41" s="30"/>
      <c r="GP41" s="30"/>
      <c r="GQ41" s="30"/>
      <c r="GR41" s="30"/>
      <c r="GS41" s="30"/>
      <c r="GT41" s="30"/>
      <c r="GU41" s="30"/>
      <c r="GV41" s="30"/>
      <c r="GW41" s="30"/>
      <c r="GX41" s="30"/>
      <c r="GY41" s="30"/>
      <c r="GZ41" s="30"/>
      <c r="HA41" s="30"/>
      <c r="HB41" s="30"/>
      <c r="HC41" s="30"/>
      <c r="HD41" s="30"/>
      <c r="HE41" s="30"/>
      <c r="HF41" s="30"/>
      <c r="HG41" s="30"/>
      <c r="HH41" s="30"/>
      <c r="HI41" s="30"/>
      <c r="HJ41" s="30"/>
      <c r="HK41" s="30"/>
      <c r="HL41" s="30"/>
      <c r="HM41" s="30"/>
      <c r="HN41" s="30"/>
      <c r="HO41" s="30"/>
      <c r="HP41" s="30"/>
      <c r="HQ41" s="30"/>
      <c r="HR41" s="30"/>
      <c r="HS41" s="30"/>
      <c r="HT41" s="30"/>
      <c r="HU41" s="30"/>
      <c r="HV41" s="30"/>
      <c r="HW41" s="30"/>
      <c r="HX41" s="30"/>
      <c r="HY41" s="30"/>
      <c r="HZ41" s="30"/>
      <c r="IA41" s="30"/>
      <c r="IB41" s="30"/>
      <c r="IC41" s="30"/>
      <c r="ID41" s="30"/>
      <c r="IE41" s="30"/>
      <c r="IF41" s="30"/>
      <c r="IG41" s="30"/>
      <c r="IH41" s="30"/>
      <c r="II41" s="30"/>
      <c r="IJ41" s="30"/>
      <c r="IK41" s="30"/>
      <c r="IL41" s="30"/>
      <c r="IM41" s="30"/>
      <c r="IN41" s="30"/>
      <c r="IO41" s="30"/>
      <c r="IP41" s="30"/>
      <c r="IQ41" s="30"/>
      <c r="IR41" s="30"/>
      <c r="IS41" s="30"/>
      <c r="IT41" s="30"/>
      <c r="IU41" s="30"/>
      <c r="IV41" s="30"/>
    </row>
    <row r="42" spans="1:256" s="31" customFormat="1" ht="409.5" x14ac:dyDescent="0.2">
      <c r="A42" s="12">
        <v>12</v>
      </c>
      <c r="B42" s="13" t="s">
        <v>149</v>
      </c>
      <c r="C42" s="14"/>
      <c r="D42" s="15"/>
      <c r="E42" s="15"/>
      <c r="F42" s="15"/>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c r="EO42" s="30"/>
      <c r="EP42" s="30"/>
      <c r="EQ42" s="30"/>
      <c r="ER42" s="30"/>
      <c r="ES42" s="30"/>
      <c r="ET42" s="30"/>
      <c r="EU42" s="30"/>
      <c r="EV42" s="30"/>
      <c r="EW42" s="30"/>
      <c r="EX42" s="30"/>
      <c r="EY42" s="30"/>
      <c r="EZ42" s="30"/>
      <c r="FA42" s="30"/>
      <c r="FB42" s="30"/>
      <c r="FC42" s="30"/>
      <c r="FD42" s="30"/>
      <c r="FE42" s="30"/>
      <c r="FF42" s="30"/>
      <c r="FG42" s="30"/>
      <c r="FH42" s="30"/>
      <c r="FI42" s="30"/>
      <c r="FJ42" s="30"/>
      <c r="FK42" s="30"/>
      <c r="FL42" s="30"/>
      <c r="FM42" s="30"/>
      <c r="FN42" s="30"/>
      <c r="FO42" s="30"/>
      <c r="FP42" s="30"/>
      <c r="FQ42" s="30"/>
      <c r="FR42" s="30"/>
      <c r="FS42" s="30"/>
      <c r="FT42" s="30"/>
      <c r="FU42" s="30"/>
      <c r="FV42" s="30"/>
      <c r="FW42" s="30"/>
      <c r="FX42" s="30"/>
      <c r="FY42" s="30"/>
      <c r="FZ42" s="30"/>
      <c r="GA42" s="30"/>
      <c r="GB42" s="30"/>
      <c r="GC42" s="30"/>
      <c r="GD42" s="30"/>
      <c r="GE42" s="30"/>
      <c r="GF42" s="30"/>
      <c r="GG42" s="30"/>
      <c r="GH42" s="30"/>
      <c r="GI42" s="30"/>
      <c r="GJ42" s="30"/>
      <c r="GK42" s="30"/>
      <c r="GL42" s="30"/>
      <c r="GM42" s="30"/>
      <c r="GN42" s="30"/>
      <c r="GO42" s="30"/>
      <c r="GP42" s="30"/>
      <c r="GQ42" s="30"/>
      <c r="GR42" s="30"/>
      <c r="GS42" s="30"/>
      <c r="GT42" s="30"/>
      <c r="GU42" s="30"/>
      <c r="GV42" s="30"/>
      <c r="GW42" s="30"/>
      <c r="GX42" s="30"/>
      <c r="GY42" s="30"/>
      <c r="GZ42" s="30"/>
      <c r="HA42" s="30"/>
      <c r="HB42" s="30"/>
      <c r="HC42" s="30"/>
      <c r="HD42" s="30"/>
      <c r="HE42" s="30"/>
      <c r="HF42" s="30"/>
      <c r="HG42" s="30"/>
      <c r="HH42" s="30"/>
      <c r="HI42" s="30"/>
      <c r="HJ42" s="30"/>
      <c r="HK42" s="30"/>
      <c r="HL42" s="30"/>
      <c r="HM42" s="30"/>
      <c r="HN42" s="30"/>
      <c r="HO42" s="30"/>
      <c r="HP42" s="30"/>
      <c r="HQ42" s="30"/>
      <c r="HR42" s="30"/>
      <c r="HS42" s="30"/>
      <c r="HT42" s="30"/>
      <c r="HU42" s="30"/>
      <c r="HV42" s="30"/>
      <c r="HW42" s="30"/>
      <c r="HX42" s="30"/>
      <c r="HY42" s="30"/>
      <c r="HZ42" s="30"/>
      <c r="IA42" s="30"/>
      <c r="IB42" s="30"/>
      <c r="IC42" s="30"/>
      <c r="ID42" s="30"/>
      <c r="IE42" s="30"/>
      <c r="IF42" s="30"/>
      <c r="IG42" s="30"/>
      <c r="IH42" s="30"/>
      <c r="II42" s="30"/>
      <c r="IJ42" s="30"/>
      <c r="IK42" s="30"/>
      <c r="IL42" s="30"/>
      <c r="IM42" s="30"/>
      <c r="IN42" s="30"/>
      <c r="IO42" s="30"/>
      <c r="IP42" s="30"/>
      <c r="IQ42" s="30"/>
      <c r="IR42" s="30"/>
      <c r="IS42" s="30"/>
      <c r="IT42" s="30"/>
      <c r="IU42" s="30"/>
      <c r="IV42" s="30"/>
    </row>
    <row r="43" spans="1:256" s="31" customFormat="1" ht="15.75" x14ac:dyDescent="0.2">
      <c r="A43" s="12"/>
      <c r="B43" s="13" t="s">
        <v>27</v>
      </c>
      <c r="C43" s="14" t="s">
        <v>28</v>
      </c>
      <c r="D43" s="15">
        <v>2</v>
      </c>
      <c r="E43" s="15"/>
      <c r="F43" s="15">
        <f>D43*E43</f>
        <v>0</v>
      </c>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c r="BC43" s="30"/>
      <c r="BD43" s="30"/>
      <c r="BE43" s="30"/>
      <c r="BF43" s="30"/>
      <c r="BG43" s="30"/>
      <c r="BH43" s="30"/>
      <c r="BI43" s="30"/>
      <c r="BJ43" s="30"/>
      <c r="BK43" s="30"/>
      <c r="BL43" s="30"/>
      <c r="BM43" s="30"/>
      <c r="BN43" s="30"/>
      <c r="BO43" s="30"/>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c r="EO43" s="30"/>
      <c r="EP43" s="30"/>
      <c r="EQ43" s="30"/>
      <c r="ER43" s="30"/>
      <c r="ES43" s="30"/>
      <c r="ET43" s="30"/>
      <c r="EU43" s="30"/>
      <c r="EV43" s="30"/>
      <c r="EW43" s="30"/>
      <c r="EX43" s="30"/>
      <c r="EY43" s="30"/>
      <c r="EZ43" s="30"/>
      <c r="FA43" s="30"/>
      <c r="FB43" s="30"/>
      <c r="FC43" s="30"/>
      <c r="FD43" s="30"/>
      <c r="FE43" s="30"/>
      <c r="FF43" s="30"/>
      <c r="FG43" s="30"/>
      <c r="FH43" s="30"/>
      <c r="FI43" s="30"/>
      <c r="FJ43" s="30"/>
      <c r="FK43" s="30"/>
      <c r="FL43" s="30"/>
      <c r="FM43" s="30"/>
      <c r="FN43" s="30"/>
      <c r="FO43" s="30"/>
      <c r="FP43" s="30"/>
      <c r="FQ43" s="30"/>
      <c r="FR43" s="30"/>
      <c r="FS43" s="30"/>
      <c r="FT43" s="30"/>
      <c r="FU43" s="30"/>
      <c r="FV43" s="30"/>
      <c r="FW43" s="30"/>
      <c r="FX43" s="30"/>
      <c r="FY43" s="30"/>
      <c r="FZ43" s="30"/>
      <c r="GA43" s="30"/>
      <c r="GB43" s="30"/>
      <c r="GC43" s="30"/>
      <c r="GD43" s="30"/>
      <c r="GE43" s="30"/>
      <c r="GF43" s="30"/>
      <c r="GG43" s="30"/>
      <c r="GH43" s="30"/>
      <c r="GI43" s="30"/>
      <c r="GJ43" s="30"/>
      <c r="GK43" s="30"/>
      <c r="GL43" s="30"/>
      <c r="GM43" s="30"/>
      <c r="GN43" s="30"/>
      <c r="GO43" s="30"/>
      <c r="GP43" s="30"/>
      <c r="GQ43" s="30"/>
      <c r="GR43" s="30"/>
      <c r="GS43" s="30"/>
      <c r="GT43" s="30"/>
      <c r="GU43" s="30"/>
      <c r="GV43" s="30"/>
      <c r="GW43" s="30"/>
      <c r="GX43" s="30"/>
      <c r="GY43" s="30"/>
      <c r="GZ43" s="30"/>
      <c r="HA43" s="30"/>
      <c r="HB43" s="30"/>
      <c r="HC43" s="30"/>
      <c r="HD43" s="30"/>
      <c r="HE43" s="30"/>
      <c r="HF43" s="30"/>
      <c r="HG43" s="30"/>
      <c r="HH43" s="30"/>
      <c r="HI43" s="30"/>
      <c r="HJ43" s="30"/>
      <c r="HK43" s="30"/>
      <c r="HL43" s="30"/>
      <c r="HM43" s="30"/>
      <c r="HN43" s="30"/>
      <c r="HO43" s="30"/>
      <c r="HP43" s="30"/>
      <c r="HQ43" s="30"/>
      <c r="HR43" s="30"/>
      <c r="HS43" s="30"/>
      <c r="HT43" s="30"/>
      <c r="HU43" s="30"/>
      <c r="HV43" s="30"/>
      <c r="HW43" s="30"/>
      <c r="HX43" s="30"/>
      <c r="HY43" s="30"/>
      <c r="HZ43" s="30"/>
      <c r="IA43" s="30"/>
      <c r="IB43" s="30"/>
      <c r="IC43" s="30"/>
      <c r="ID43" s="30"/>
      <c r="IE43" s="30"/>
      <c r="IF43" s="30"/>
      <c r="IG43" s="30"/>
      <c r="IH43" s="30"/>
      <c r="II43" s="30"/>
      <c r="IJ43" s="30"/>
      <c r="IK43" s="30"/>
      <c r="IL43" s="30"/>
      <c r="IM43" s="30"/>
      <c r="IN43" s="30"/>
      <c r="IO43" s="30"/>
      <c r="IP43" s="30"/>
      <c r="IQ43" s="30"/>
      <c r="IR43" s="30"/>
      <c r="IS43" s="30"/>
      <c r="IT43" s="30"/>
      <c r="IU43" s="30"/>
      <c r="IV43" s="30"/>
    </row>
    <row r="44" spans="1:256" s="31" customFormat="1" ht="15.75" x14ac:dyDescent="0.2">
      <c r="A44" s="12"/>
      <c r="B44" s="13"/>
      <c r="C44" s="14"/>
      <c r="D44" s="15"/>
      <c r="E44" s="15"/>
      <c r="F44" s="15"/>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c r="BL44" s="30"/>
      <c r="BM44" s="30"/>
      <c r="BN44" s="30"/>
      <c r="BO44" s="30"/>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c r="EO44" s="30"/>
      <c r="EP44" s="30"/>
      <c r="EQ44" s="30"/>
      <c r="ER44" s="30"/>
      <c r="ES44" s="30"/>
      <c r="ET44" s="30"/>
      <c r="EU44" s="30"/>
      <c r="EV44" s="30"/>
      <c r="EW44" s="30"/>
      <c r="EX44" s="30"/>
      <c r="EY44" s="30"/>
      <c r="EZ44" s="30"/>
      <c r="FA44" s="30"/>
      <c r="FB44" s="30"/>
      <c r="FC44" s="30"/>
      <c r="FD44" s="30"/>
      <c r="FE44" s="30"/>
      <c r="FF44" s="30"/>
      <c r="FG44" s="30"/>
      <c r="FH44" s="30"/>
      <c r="FI44" s="30"/>
      <c r="FJ44" s="30"/>
      <c r="FK44" s="30"/>
      <c r="FL44" s="30"/>
      <c r="FM44" s="30"/>
      <c r="FN44" s="30"/>
      <c r="FO44" s="30"/>
      <c r="FP44" s="30"/>
      <c r="FQ44" s="30"/>
      <c r="FR44" s="30"/>
      <c r="FS44" s="30"/>
      <c r="FT44" s="30"/>
      <c r="FU44" s="30"/>
      <c r="FV44" s="30"/>
      <c r="FW44" s="30"/>
      <c r="FX44" s="30"/>
      <c r="FY44" s="30"/>
      <c r="FZ44" s="30"/>
      <c r="GA44" s="30"/>
      <c r="GB44" s="30"/>
      <c r="GC44" s="30"/>
      <c r="GD44" s="30"/>
      <c r="GE44" s="30"/>
      <c r="GF44" s="30"/>
      <c r="GG44" s="30"/>
      <c r="GH44" s="30"/>
      <c r="GI44" s="30"/>
      <c r="GJ44" s="30"/>
      <c r="GK44" s="30"/>
      <c r="GL44" s="30"/>
      <c r="GM44" s="30"/>
      <c r="GN44" s="30"/>
      <c r="GO44" s="30"/>
      <c r="GP44" s="30"/>
      <c r="GQ44" s="30"/>
      <c r="GR44" s="30"/>
      <c r="GS44" s="30"/>
      <c r="GT44" s="30"/>
      <c r="GU44" s="30"/>
      <c r="GV44" s="30"/>
      <c r="GW44" s="30"/>
      <c r="GX44" s="30"/>
      <c r="GY44" s="30"/>
      <c r="GZ44" s="30"/>
      <c r="HA44" s="30"/>
      <c r="HB44" s="30"/>
      <c r="HC44" s="30"/>
      <c r="HD44" s="30"/>
      <c r="HE44" s="30"/>
      <c r="HF44" s="30"/>
      <c r="HG44" s="30"/>
      <c r="HH44" s="30"/>
      <c r="HI44" s="30"/>
      <c r="HJ44" s="30"/>
      <c r="HK44" s="30"/>
      <c r="HL44" s="30"/>
      <c r="HM44" s="30"/>
      <c r="HN44" s="30"/>
      <c r="HO44" s="30"/>
      <c r="HP44" s="30"/>
      <c r="HQ44" s="30"/>
      <c r="HR44" s="30"/>
      <c r="HS44" s="30"/>
      <c r="HT44" s="30"/>
      <c r="HU44" s="30"/>
      <c r="HV44" s="30"/>
      <c r="HW44" s="30"/>
      <c r="HX44" s="30"/>
      <c r="HY44" s="30"/>
      <c r="HZ44" s="30"/>
      <c r="IA44" s="30"/>
      <c r="IB44" s="30"/>
      <c r="IC44" s="30"/>
      <c r="ID44" s="30"/>
      <c r="IE44" s="30"/>
      <c r="IF44" s="30"/>
      <c r="IG44" s="30"/>
      <c r="IH44" s="30"/>
      <c r="II44" s="30"/>
      <c r="IJ44" s="30"/>
      <c r="IK44" s="30"/>
      <c r="IL44" s="30"/>
      <c r="IM44" s="30"/>
      <c r="IN44" s="30"/>
      <c r="IO44" s="30"/>
      <c r="IP44" s="30"/>
      <c r="IQ44" s="30"/>
      <c r="IR44" s="30"/>
      <c r="IS44" s="30"/>
      <c r="IT44" s="30"/>
      <c r="IU44" s="30"/>
      <c r="IV44" s="30"/>
    </row>
    <row r="45" spans="1:256" s="31" customFormat="1" ht="318.75" x14ac:dyDescent="0.2">
      <c r="A45" s="12">
        <v>13</v>
      </c>
      <c r="B45" s="13" t="s">
        <v>138</v>
      </c>
      <c r="C45" s="14"/>
      <c r="D45" s="15"/>
      <c r="E45" s="15"/>
      <c r="F45" s="15"/>
      <c r="G45" s="30"/>
      <c r="H45" s="30"/>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c r="BC45" s="30"/>
      <c r="BD45" s="30"/>
      <c r="BE45" s="30"/>
      <c r="BF45" s="30"/>
      <c r="BG45" s="30"/>
      <c r="BH45" s="30"/>
      <c r="BI45" s="30"/>
      <c r="BJ45" s="30"/>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c r="EO45" s="30"/>
      <c r="EP45" s="30"/>
      <c r="EQ45" s="30"/>
      <c r="ER45" s="30"/>
      <c r="ES45" s="30"/>
      <c r="ET45" s="30"/>
      <c r="EU45" s="30"/>
      <c r="EV45" s="30"/>
      <c r="EW45" s="30"/>
      <c r="EX45" s="30"/>
      <c r="EY45" s="30"/>
      <c r="EZ45" s="30"/>
      <c r="FA45" s="30"/>
      <c r="FB45" s="30"/>
      <c r="FC45" s="30"/>
      <c r="FD45" s="30"/>
      <c r="FE45" s="30"/>
      <c r="FF45" s="30"/>
      <c r="FG45" s="30"/>
      <c r="FH45" s="30"/>
      <c r="FI45" s="30"/>
      <c r="FJ45" s="30"/>
      <c r="FK45" s="30"/>
      <c r="FL45" s="30"/>
      <c r="FM45" s="30"/>
      <c r="FN45" s="30"/>
      <c r="FO45" s="30"/>
      <c r="FP45" s="30"/>
      <c r="FQ45" s="30"/>
      <c r="FR45" s="30"/>
      <c r="FS45" s="30"/>
      <c r="FT45" s="30"/>
      <c r="FU45" s="30"/>
      <c r="FV45" s="30"/>
      <c r="FW45" s="30"/>
      <c r="FX45" s="30"/>
      <c r="FY45" s="30"/>
      <c r="FZ45" s="30"/>
      <c r="GA45" s="30"/>
      <c r="GB45" s="30"/>
      <c r="GC45" s="30"/>
      <c r="GD45" s="30"/>
      <c r="GE45" s="30"/>
      <c r="GF45" s="30"/>
      <c r="GG45" s="30"/>
      <c r="GH45" s="30"/>
      <c r="GI45" s="30"/>
      <c r="GJ45" s="30"/>
      <c r="GK45" s="30"/>
      <c r="GL45" s="30"/>
      <c r="GM45" s="30"/>
      <c r="GN45" s="30"/>
      <c r="GO45" s="30"/>
      <c r="GP45" s="30"/>
      <c r="GQ45" s="30"/>
      <c r="GR45" s="30"/>
      <c r="GS45" s="30"/>
      <c r="GT45" s="30"/>
      <c r="GU45" s="30"/>
      <c r="GV45" s="30"/>
      <c r="GW45" s="30"/>
      <c r="GX45" s="30"/>
      <c r="GY45" s="30"/>
      <c r="GZ45" s="30"/>
      <c r="HA45" s="30"/>
      <c r="HB45" s="30"/>
      <c r="HC45" s="30"/>
      <c r="HD45" s="30"/>
      <c r="HE45" s="30"/>
      <c r="HF45" s="30"/>
      <c r="HG45" s="30"/>
      <c r="HH45" s="30"/>
      <c r="HI45" s="30"/>
      <c r="HJ45" s="30"/>
      <c r="HK45" s="30"/>
      <c r="HL45" s="30"/>
      <c r="HM45" s="30"/>
      <c r="HN45" s="30"/>
      <c r="HO45" s="30"/>
      <c r="HP45" s="30"/>
      <c r="HQ45" s="30"/>
      <c r="HR45" s="30"/>
      <c r="HS45" s="30"/>
      <c r="HT45" s="30"/>
      <c r="HU45" s="30"/>
      <c r="HV45" s="30"/>
      <c r="HW45" s="30"/>
      <c r="HX45" s="30"/>
      <c r="HY45" s="30"/>
      <c r="HZ45" s="30"/>
      <c r="IA45" s="30"/>
      <c r="IB45" s="30"/>
      <c r="IC45" s="30"/>
      <c r="ID45" s="30"/>
      <c r="IE45" s="30"/>
      <c r="IF45" s="30"/>
      <c r="IG45" s="30"/>
      <c r="IH45" s="30"/>
      <c r="II45" s="30"/>
      <c r="IJ45" s="30"/>
      <c r="IK45" s="30"/>
      <c r="IL45" s="30"/>
      <c r="IM45" s="30"/>
      <c r="IN45" s="30"/>
      <c r="IO45" s="30"/>
      <c r="IP45" s="30"/>
      <c r="IQ45" s="30"/>
      <c r="IR45" s="30"/>
      <c r="IS45" s="30"/>
      <c r="IT45" s="30"/>
      <c r="IU45" s="30"/>
      <c r="IV45" s="30"/>
    </row>
    <row r="46" spans="1:256" s="31" customFormat="1" ht="15.75" x14ac:dyDescent="0.2">
      <c r="A46" s="12"/>
      <c r="B46" s="13" t="s">
        <v>27</v>
      </c>
      <c r="C46" s="14" t="s">
        <v>28</v>
      </c>
      <c r="D46" s="15">
        <v>2</v>
      </c>
      <c r="E46" s="15"/>
      <c r="F46" s="15">
        <f t="shared" ref="F46" si="0">D46*E46</f>
        <v>0</v>
      </c>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0"/>
      <c r="FJ46" s="30"/>
      <c r="FK46" s="30"/>
      <c r="FL46" s="30"/>
      <c r="FM46" s="30"/>
      <c r="FN46" s="30"/>
      <c r="FO46" s="30"/>
      <c r="FP46" s="30"/>
      <c r="FQ46" s="30"/>
      <c r="FR46" s="30"/>
      <c r="FS46" s="30"/>
      <c r="FT46" s="30"/>
      <c r="FU46" s="30"/>
      <c r="FV46" s="30"/>
      <c r="FW46" s="30"/>
      <c r="FX46" s="30"/>
      <c r="FY46" s="30"/>
      <c r="FZ46" s="30"/>
      <c r="GA46" s="30"/>
      <c r="GB46" s="30"/>
      <c r="GC46" s="30"/>
      <c r="GD46" s="30"/>
      <c r="GE46" s="30"/>
      <c r="GF46" s="30"/>
      <c r="GG46" s="30"/>
      <c r="GH46" s="30"/>
      <c r="GI46" s="30"/>
      <c r="GJ46" s="30"/>
      <c r="GK46" s="30"/>
      <c r="GL46" s="30"/>
      <c r="GM46" s="30"/>
      <c r="GN46" s="30"/>
      <c r="GO46" s="30"/>
      <c r="GP46" s="30"/>
      <c r="GQ46" s="30"/>
      <c r="GR46" s="30"/>
      <c r="GS46" s="30"/>
      <c r="GT46" s="30"/>
      <c r="GU46" s="30"/>
      <c r="GV46" s="30"/>
      <c r="GW46" s="30"/>
      <c r="GX46" s="30"/>
      <c r="GY46" s="30"/>
      <c r="GZ46" s="30"/>
      <c r="HA46" s="30"/>
      <c r="HB46" s="30"/>
      <c r="HC46" s="30"/>
      <c r="HD46" s="30"/>
      <c r="HE46" s="30"/>
      <c r="HF46" s="30"/>
      <c r="HG46" s="30"/>
      <c r="HH46" s="30"/>
      <c r="HI46" s="30"/>
      <c r="HJ46" s="30"/>
      <c r="HK46" s="30"/>
      <c r="HL46" s="30"/>
      <c r="HM46" s="30"/>
      <c r="HN46" s="30"/>
      <c r="HO46" s="30"/>
      <c r="HP46" s="30"/>
      <c r="HQ46" s="30"/>
      <c r="HR46" s="30"/>
      <c r="HS46" s="30"/>
      <c r="HT46" s="30"/>
      <c r="HU46" s="30"/>
      <c r="HV46" s="30"/>
      <c r="HW46" s="30"/>
      <c r="HX46" s="30"/>
      <c r="HY46" s="30"/>
      <c r="HZ46" s="30"/>
      <c r="IA46" s="30"/>
      <c r="IB46" s="30"/>
      <c r="IC46" s="30"/>
      <c r="ID46" s="30"/>
      <c r="IE46" s="30"/>
      <c r="IF46" s="30"/>
      <c r="IG46" s="30"/>
      <c r="IH46" s="30"/>
      <c r="II46" s="30"/>
      <c r="IJ46" s="30"/>
      <c r="IK46" s="30"/>
      <c r="IL46" s="30"/>
      <c r="IM46" s="30"/>
      <c r="IN46" s="30"/>
      <c r="IO46" s="30"/>
      <c r="IP46" s="30"/>
      <c r="IQ46" s="30"/>
      <c r="IR46" s="30"/>
      <c r="IS46" s="30"/>
      <c r="IT46" s="30"/>
      <c r="IU46" s="30"/>
      <c r="IV46" s="30"/>
    </row>
    <row r="47" spans="1:256" s="31" customFormat="1" ht="15.75" x14ac:dyDescent="0.2">
      <c r="A47" s="12"/>
      <c r="B47" s="13"/>
      <c r="C47" s="14"/>
      <c r="D47" s="15"/>
      <c r="E47" s="15"/>
      <c r="F47" s="15"/>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c r="BJ47" s="30"/>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c r="EO47" s="30"/>
      <c r="EP47" s="30"/>
      <c r="EQ47" s="30"/>
      <c r="ER47" s="30"/>
      <c r="ES47" s="30"/>
      <c r="ET47" s="30"/>
      <c r="EU47" s="30"/>
      <c r="EV47" s="30"/>
      <c r="EW47" s="30"/>
      <c r="EX47" s="30"/>
      <c r="EY47" s="30"/>
      <c r="EZ47" s="30"/>
      <c r="FA47" s="30"/>
      <c r="FB47" s="30"/>
      <c r="FC47" s="30"/>
      <c r="FD47" s="30"/>
      <c r="FE47" s="30"/>
      <c r="FF47" s="30"/>
      <c r="FG47" s="30"/>
      <c r="FH47" s="30"/>
      <c r="FI47" s="30"/>
      <c r="FJ47" s="30"/>
      <c r="FK47" s="30"/>
      <c r="FL47" s="30"/>
      <c r="FM47" s="30"/>
      <c r="FN47" s="30"/>
      <c r="FO47" s="30"/>
      <c r="FP47" s="30"/>
      <c r="FQ47" s="30"/>
      <c r="FR47" s="30"/>
      <c r="FS47" s="30"/>
      <c r="FT47" s="30"/>
      <c r="FU47" s="30"/>
      <c r="FV47" s="30"/>
      <c r="FW47" s="30"/>
      <c r="FX47" s="30"/>
      <c r="FY47" s="30"/>
      <c r="FZ47" s="30"/>
      <c r="GA47" s="30"/>
      <c r="GB47" s="30"/>
      <c r="GC47" s="30"/>
      <c r="GD47" s="30"/>
      <c r="GE47" s="30"/>
      <c r="GF47" s="30"/>
      <c r="GG47" s="30"/>
      <c r="GH47" s="30"/>
      <c r="GI47" s="30"/>
      <c r="GJ47" s="30"/>
      <c r="GK47" s="30"/>
      <c r="GL47" s="30"/>
      <c r="GM47" s="30"/>
      <c r="GN47" s="30"/>
      <c r="GO47" s="30"/>
      <c r="GP47" s="30"/>
      <c r="GQ47" s="30"/>
      <c r="GR47" s="30"/>
      <c r="GS47" s="30"/>
      <c r="GT47" s="30"/>
      <c r="GU47" s="30"/>
      <c r="GV47" s="30"/>
      <c r="GW47" s="30"/>
      <c r="GX47" s="30"/>
      <c r="GY47" s="30"/>
      <c r="GZ47" s="30"/>
      <c r="HA47" s="30"/>
      <c r="HB47" s="30"/>
      <c r="HC47" s="30"/>
      <c r="HD47" s="30"/>
      <c r="HE47" s="30"/>
      <c r="HF47" s="30"/>
      <c r="HG47" s="30"/>
      <c r="HH47" s="30"/>
      <c r="HI47" s="30"/>
      <c r="HJ47" s="30"/>
      <c r="HK47" s="30"/>
      <c r="HL47" s="30"/>
      <c r="HM47" s="30"/>
      <c r="HN47" s="30"/>
      <c r="HO47" s="30"/>
      <c r="HP47" s="30"/>
      <c r="HQ47" s="30"/>
      <c r="HR47" s="30"/>
      <c r="HS47" s="30"/>
      <c r="HT47" s="30"/>
      <c r="HU47" s="30"/>
      <c r="HV47" s="30"/>
      <c r="HW47" s="30"/>
      <c r="HX47" s="30"/>
      <c r="HY47" s="30"/>
      <c r="HZ47" s="30"/>
      <c r="IA47" s="30"/>
      <c r="IB47" s="30"/>
      <c r="IC47" s="30"/>
      <c r="ID47" s="30"/>
      <c r="IE47" s="30"/>
      <c r="IF47" s="30"/>
      <c r="IG47" s="30"/>
      <c r="IH47" s="30"/>
      <c r="II47" s="30"/>
      <c r="IJ47" s="30"/>
      <c r="IK47" s="30"/>
      <c r="IL47" s="30"/>
      <c r="IM47" s="30"/>
      <c r="IN47" s="30"/>
      <c r="IO47" s="30"/>
      <c r="IP47" s="30"/>
      <c r="IQ47" s="30"/>
      <c r="IR47" s="30"/>
      <c r="IS47" s="30"/>
      <c r="IT47" s="30"/>
      <c r="IU47" s="30"/>
      <c r="IV47" s="30"/>
    </row>
    <row r="48" spans="1:256" s="31" customFormat="1" ht="127.5" x14ac:dyDescent="0.2">
      <c r="A48" s="12">
        <v>14</v>
      </c>
      <c r="B48" s="13" t="s">
        <v>62</v>
      </c>
      <c r="C48" s="14"/>
      <c r="D48" s="15"/>
      <c r="E48" s="15"/>
      <c r="F48" s="15"/>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c r="BJ48" s="30"/>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c r="EO48" s="30"/>
      <c r="EP48" s="30"/>
      <c r="EQ48" s="30"/>
      <c r="ER48" s="30"/>
      <c r="ES48" s="30"/>
      <c r="ET48" s="30"/>
      <c r="EU48" s="30"/>
      <c r="EV48" s="30"/>
      <c r="EW48" s="30"/>
      <c r="EX48" s="30"/>
      <c r="EY48" s="30"/>
      <c r="EZ48" s="30"/>
      <c r="FA48" s="30"/>
      <c r="FB48" s="30"/>
      <c r="FC48" s="30"/>
      <c r="FD48" s="30"/>
      <c r="FE48" s="30"/>
      <c r="FF48" s="30"/>
      <c r="FG48" s="30"/>
      <c r="FH48" s="30"/>
      <c r="FI48" s="30"/>
      <c r="FJ48" s="30"/>
      <c r="FK48" s="30"/>
      <c r="FL48" s="30"/>
      <c r="FM48" s="30"/>
      <c r="FN48" s="30"/>
      <c r="FO48" s="30"/>
      <c r="FP48" s="30"/>
      <c r="FQ48" s="30"/>
      <c r="FR48" s="30"/>
      <c r="FS48" s="30"/>
      <c r="FT48" s="30"/>
      <c r="FU48" s="30"/>
      <c r="FV48" s="30"/>
      <c r="FW48" s="30"/>
      <c r="FX48" s="30"/>
      <c r="FY48" s="30"/>
      <c r="FZ48" s="30"/>
      <c r="GA48" s="30"/>
      <c r="GB48" s="30"/>
      <c r="GC48" s="30"/>
      <c r="GD48" s="30"/>
      <c r="GE48" s="30"/>
      <c r="GF48" s="30"/>
      <c r="GG48" s="30"/>
      <c r="GH48" s="30"/>
      <c r="GI48" s="30"/>
      <c r="GJ48" s="30"/>
      <c r="GK48" s="30"/>
      <c r="GL48" s="30"/>
      <c r="GM48" s="30"/>
      <c r="GN48" s="30"/>
      <c r="GO48" s="30"/>
      <c r="GP48" s="30"/>
      <c r="GQ48" s="30"/>
      <c r="GR48" s="30"/>
      <c r="GS48" s="30"/>
      <c r="GT48" s="30"/>
      <c r="GU48" s="30"/>
      <c r="GV48" s="30"/>
      <c r="GW48" s="30"/>
      <c r="GX48" s="30"/>
      <c r="GY48" s="30"/>
      <c r="GZ48" s="30"/>
      <c r="HA48" s="30"/>
      <c r="HB48" s="30"/>
      <c r="HC48" s="30"/>
      <c r="HD48" s="30"/>
      <c r="HE48" s="30"/>
      <c r="HF48" s="30"/>
      <c r="HG48" s="30"/>
      <c r="HH48" s="30"/>
      <c r="HI48" s="30"/>
      <c r="HJ48" s="30"/>
      <c r="HK48" s="30"/>
      <c r="HL48" s="30"/>
      <c r="HM48" s="30"/>
      <c r="HN48" s="30"/>
      <c r="HO48" s="30"/>
      <c r="HP48" s="30"/>
      <c r="HQ48" s="30"/>
      <c r="HR48" s="30"/>
      <c r="HS48" s="30"/>
      <c r="HT48" s="30"/>
      <c r="HU48" s="30"/>
      <c r="HV48" s="30"/>
      <c r="HW48" s="30"/>
      <c r="HX48" s="30"/>
      <c r="HY48" s="30"/>
      <c r="HZ48" s="30"/>
      <c r="IA48" s="30"/>
      <c r="IB48" s="30"/>
      <c r="IC48" s="30"/>
      <c r="ID48" s="30"/>
      <c r="IE48" s="30"/>
      <c r="IF48" s="30"/>
      <c r="IG48" s="30"/>
      <c r="IH48" s="30"/>
      <c r="II48" s="30"/>
      <c r="IJ48" s="30"/>
      <c r="IK48" s="30"/>
      <c r="IL48" s="30"/>
      <c r="IM48" s="30"/>
      <c r="IN48" s="30"/>
      <c r="IO48" s="30"/>
      <c r="IP48" s="30"/>
      <c r="IQ48" s="30"/>
      <c r="IR48" s="30"/>
      <c r="IS48" s="30"/>
      <c r="IT48" s="30"/>
      <c r="IU48" s="30"/>
      <c r="IV48" s="30"/>
    </row>
    <row r="49" spans="1:256" s="31" customFormat="1" ht="15.75" x14ac:dyDescent="0.2">
      <c r="A49" s="12"/>
      <c r="B49" s="13" t="s">
        <v>27</v>
      </c>
      <c r="C49" s="14" t="s">
        <v>28</v>
      </c>
      <c r="D49" s="15">
        <v>6</v>
      </c>
      <c r="E49" s="15"/>
      <c r="F49" s="15">
        <f t="shared" ref="F49" si="1">D49*E49</f>
        <v>0</v>
      </c>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c r="AZ49" s="30"/>
      <c r="BA49" s="30"/>
      <c r="BB49" s="30"/>
      <c r="BC49" s="30"/>
      <c r="BD49" s="30"/>
      <c r="BE49" s="30"/>
      <c r="BF49" s="30"/>
      <c r="BG49" s="30"/>
      <c r="BH49" s="30"/>
      <c r="BI49" s="30"/>
      <c r="BJ49" s="30"/>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c r="EO49" s="30"/>
      <c r="EP49" s="30"/>
      <c r="EQ49" s="30"/>
      <c r="ER49" s="30"/>
      <c r="ES49" s="30"/>
      <c r="ET49" s="30"/>
      <c r="EU49" s="30"/>
      <c r="EV49" s="30"/>
      <c r="EW49" s="30"/>
      <c r="EX49" s="30"/>
      <c r="EY49" s="30"/>
      <c r="EZ49" s="30"/>
      <c r="FA49" s="30"/>
      <c r="FB49" s="30"/>
      <c r="FC49" s="30"/>
      <c r="FD49" s="30"/>
      <c r="FE49" s="30"/>
      <c r="FF49" s="30"/>
      <c r="FG49" s="30"/>
      <c r="FH49" s="30"/>
      <c r="FI49" s="30"/>
      <c r="FJ49" s="30"/>
      <c r="FK49" s="30"/>
      <c r="FL49" s="30"/>
      <c r="FM49" s="30"/>
      <c r="FN49" s="30"/>
      <c r="FO49" s="30"/>
      <c r="FP49" s="30"/>
      <c r="FQ49" s="30"/>
      <c r="FR49" s="30"/>
      <c r="FS49" s="30"/>
      <c r="FT49" s="30"/>
      <c r="FU49" s="30"/>
      <c r="FV49" s="30"/>
      <c r="FW49" s="30"/>
      <c r="FX49" s="30"/>
      <c r="FY49" s="30"/>
      <c r="FZ49" s="30"/>
      <c r="GA49" s="30"/>
      <c r="GB49" s="30"/>
      <c r="GC49" s="30"/>
      <c r="GD49" s="30"/>
      <c r="GE49" s="30"/>
      <c r="GF49" s="30"/>
      <c r="GG49" s="30"/>
      <c r="GH49" s="30"/>
      <c r="GI49" s="30"/>
      <c r="GJ49" s="30"/>
      <c r="GK49" s="30"/>
      <c r="GL49" s="30"/>
      <c r="GM49" s="30"/>
      <c r="GN49" s="30"/>
      <c r="GO49" s="30"/>
      <c r="GP49" s="30"/>
      <c r="GQ49" s="30"/>
      <c r="GR49" s="30"/>
      <c r="GS49" s="30"/>
      <c r="GT49" s="30"/>
      <c r="GU49" s="30"/>
      <c r="GV49" s="30"/>
      <c r="GW49" s="30"/>
      <c r="GX49" s="30"/>
      <c r="GY49" s="30"/>
      <c r="GZ49" s="30"/>
      <c r="HA49" s="30"/>
      <c r="HB49" s="30"/>
      <c r="HC49" s="30"/>
      <c r="HD49" s="30"/>
      <c r="HE49" s="30"/>
      <c r="HF49" s="30"/>
      <c r="HG49" s="30"/>
      <c r="HH49" s="30"/>
      <c r="HI49" s="30"/>
      <c r="HJ49" s="30"/>
      <c r="HK49" s="30"/>
      <c r="HL49" s="30"/>
      <c r="HM49" s="30"/>
      <c r="HN49" s="30"/>
      <c r="HO49" s="30"/>
      <c r="HP49" s="30"/>
      <c r="HQ49" s="30"/>
      <c r="HR49" s="30"/>
      <c r="HS49" s="30"/>
      <c r="HT49" s="30"/>
      <c r="HU49" s="30"/>
      <c r="HV49" s="30"/>
      <c r="HW49" s="30"/>
      <c r="HX49" s="30"/>
      <c r="HY49" s="30"/>
      <c r="HZ49" s="30"/>
      <c r="IA49" s="30"/>
      <c r="IB49" s="30"/>
      <c r="IC49" s="30"/>
      <c r="ID49" s="30"/>
      <c r="IE49" s="30"/>
      <c r="IF49" s="30"/>
      <c r="IG49" s="30"/>
      <c r="IH49" s="30"/>
      <c r="II49" s="30"/>
      <c r="IJ49" s="30"/>
      <c r="IK49" s="30"/>
      <c r="IL49" s="30"/>
      <c r="IM49" s="30"/>
      <c r="IN49" s="30"/>
      <c r="IO49" s="30"/>
      <c r="IP49" s="30"/>
      <c r="IQ49" s="30"/>
      <c r="IR49" s="30"/>
      <c r="IS49" s="30"/>
      <c r="IT49" s="30"/>
      <c r="IU49" s="30"/>
      <c r="IV49" s="30"/>
    </row>
    <row r="50" spans="1:256" s="31" customFormat="1" ht="15.75" x14ac:dyDescent="0.2">
      <c r="A50" s="8"/>
      <c r="B50" s="16"/>
      <c r="C50" s="10"/>
      <c r="D50" s="11"/>
      <c r="E50" s="11"/>
      <c r="F50" s="11"/>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c r="BF50" s="30"/>
      <c r="BG50" s="30"/>
      <c r="BH50" s="30"/>
      <c r="BI50" s="30"/>
      <c r="BJ50" s="30"/>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c r="EO50" s="30"/>
      <c r="EP50" s="30"/>
      <c r="EQ50" s="30"/>
      <c r="ER50" s="30"/>
      <c r="ES50" s="30"/>
      <c r="ET50" s="30"/>
      <c r="EU50" s="30"/>
      <c r="EV50" s="30"/>
      <c r="EW50" s="30"/>
      <c r="EX50" s="30"/>
      <c r="EY50" s="30"/>
      <c r="EZ50" s="30"/>
      <c r="FA50" s="30"/>
      <c r="FB50" s="30"/>
      <c r="FC50" s="30"/>
      <c r="FD50" s="30"/>
      <c r="FE50" s="30"/>
      <c r="FF50" s="30"/>
      <c r="FG50" s="30"/>
      <c r="FH50" s="30"/>
      <c r="FI50" s="30"/>
      <c r="FJ50" s="30"/>
      <c r="FK50" s="30"/>
      <c r="FL50" s="30"/>
      <c r="FM50" s="30"/>
      <c r="FN50" s="30"/>
      <c r="FO50" s="30"/>
      <c r="FP50" s="30"/>
      <c r="FQ50" s="30"/>
      <c r="FR50" s="30"/>
      <c r="FS50" s="30"/>
      <c r="FT50" s="30"/>
      <c r="FU50" s="30"/>
      <c r="FV50" s="30"/>
      <c r="FW50" s="30"/>
      <c r="FX50" s="30"/>
      <c r="FY50" s="30"/>
      <c r="FZ50" s="30"/>
      <c r="GA50" s="30"/>
      <c r="GB50" s="30"/>
      <c r="GC50" s="30"/>
      <c r="GD50" s="30"/>
      <c r="GE50" s="30"/>
      <c r="GF50" s="30"/>
      <c r="GG50" s="30"/>
      <c r="GH50" s="30"/>
      <c r="GI50" s="30"/>
      <c r="GJ50" s="30"/>
      <c r="GK50" s="30"/>
      <c r="GL50" s="30"/>
      <c r="GM50" s="30"/>
      <c r="GN50" s="30"/>
      <c r="GO50" s="30"/>
      <c r="GP50" s="30"/>
      <c r="GQ50" s="30"/>
      <c r="GR50" s="30"/>
      <c r="GS50" s="30"/>
      <c r="GT50" s="30"/>
      <c r="GU50" s="30"/>
      <c r="GV50" s="30"/>
      <c r="GW50" s="30"/>
      <c r="GX50" s="30"/>
      <c r="GY50" s="30"/>
      <c r="GZ50" s="30"/>
      <c r="HA50" s="30"/>
      <c r="HB50" s="30"/>
      <c r="HC50" s="30"/>
      <c r="HD50" s="30"/>
      <c r="HE50" s="30"/>
      <c r="HF50" s="30"/>
      <c r="HG50" s="30"/>
      <c r="HH50" s="30"/>
      <c r="HI50" s="30"/>
      <c r="HJ50" s="30"/>
      <c r="HK50" s="30"/>
      <c r="HL50" s="30"/>
      <c r="HM50" s="30"/>
      <c r="HN50" s="30"/>
      <c r="HO50" s="30"/>
      <c r="HP50" s="30"/>
      <c r="HQ50" s="30"/>
      <c r="HR50" s="30"/>
      <c r="HS50" s="30"/>
      <c r="HT50" s="30"/>
      <c r="HU50" s="30"/>
      <c r="HV50" s="30"/>
      <c r="HW50" s="30"/>
      <c r="HX50" s="30"/>
      <c r="HY50" s="30"/>
      <c r="HZ50" s="30"/>
      <c r="IA50" s="30"/>
      <c r="IB50" s="30"/>
      <c r="IC50" s="30"/>
      <c r="ID50" s="30"/>
      <c r="IE50" s="30"/>
      <c r="IF50" s="30"/>
      <c r="IG50" s="30"/>
      <c r="IH50" s="30"/>
      <c r="II50" s="30"/>
      <c r="IJ50" s="30"/>
      <c r="IK50" s="30"/>
      <c r="IL50" s="30"/>
      <c r="IM50" s="30"/>
      <c r="IN50" s="30"/>
      <c r="IO50" s="30"/>
      <c r="IP50" s="30"/>
      <c r="IQ50" s="30"/>
      <c r="IR50" s="30"/>
      <c r="IS50" s="30"/>
      <c r="IT50" s="30"/>
      <c r="IU50" s="30"/>
      <c r="IV50" s="30"/>
    </row>
    <row r="51" spans="1:256" s="34" customFormat="1" ht="15.75" x14ac:dyDescent="0.2">
      <c r="A51" s="17"/>
      <c r="B51" s="70" t="s">
        <v>234</v>
      </c>
      <c r="C51" s="70"/>
      <c r="D51" s="70"/>
      <c r="E51" s="70"/>
      <c r="F51" s="18">
        <f>SUM(F8:F50)</f>
        <v>0</v>
      </c>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c r="BG51" s="33"/>
      <c r="BH51" s="33"/>
      <c r="BI51" s="33"/>
      <c r="BJ51" s="33"/>
      <c r="BK51" s="33"/>
      <c r="BL51" s="33"/>
      <c r="BM51" s="33"/>
      <c r="BN51" s="33"/>
      <c r="BO51" s="33"/>
      <c r="BP51" s="33"/>
      <c r="BQ51" s="33"/>
      <c r="BR51" s="33"/>
      <c r="BS51" s="33"/>
      <c r="BT51" s="33"/>
      <c r="BU51" s="33"/>
      <c r="BV51" s="33"/>
      <c r="BW51" s="33"/>
      <c r="BX51" s="33"/>
      <c r="BY51" s="33"/>
      <c r="BZ51" s="33"/>
      <c r="CA51" s="33"/>
      <c r="CB51" s="33"/>
      <c r="CC51" s="33"/>
      <c r="CD51" s="33"/>
      <c r="CE51" s="33"/>
      <c r="CF51" s="33"/>
      <c r="CG51" s="33"/>
      <c r="CH51" s="33"/>
      <c r="CI51" s="33"/>
      <c r="CJ51" s="33"/>
      <c r="CK51" s="33"/>
      <c r="CL51" s="33"/>
      <c r="CM51" s="33"/>
      <c r="CN51" s="33"/>
      <c r="CO51" s="33"/>
      <c r="CP51" s="33"/>
      <c r="CQ51" s="33"/>
      <c r="CR51" s="33"/>
      <c r="CS51" s="33"/>
      <c r="CT51" s="33"/>
      <c r="CU51" s="33"/>
      <c r="CV51" s="33"/>
      <c r="CW51" s="33"/>
      <c r="CX51" s="33"/>
      <c r="CY51" s="33"/>
      <c r="CZ51" s="33"/>
      <c r="DA51" s="33"/>
      <c r="DB51" s="33"/>
      <c r="DC51" s="33"/>
      <c r="DD51" s="33"/>
      <c r="DE51" s="33"/>
      <c r="DF51" s="33"/>
      <c r="DG51" s="33"/>
      <c r="DH51" s="33"/>
      <c r="DI51" s="33"/>
      <c r="DJ51" s="33"/>
      <c r="DK51" s="33"/>
      <c r="DL51" s="33"/>
      <c r="DM51" s="33"/>
      <c r="DN51" s="33"/>
      <c r="DO51" s="33"/>
      <c r="DP51" s="33"/>
      <c r="DQ51" s="33"/>
      <c r="DR51" s="33"/>
      <c r="DS51" s="33"/>
      <c r="DT51" s="33"/>
      <c r="DU51" s="33"/>
      <c r="DV51" s="33"/>
      <c r="DW51" s="33"/>
      <c r="DX51" s="33"/>
      <c r="DY51" s="33"/>
      <c r="DZ51" s="33"/>
      <c r="EA51" s="33"/>
      <c r="EB51" s="33"/>
      <c r="EC51" s="33"/>
      <c r="ED51" s="33"/>
      <c r="EE51" s="33"/>
      <c r="EF51" s="33"/>
      <c r="EG51" s="33"/>
      <c r="EH51" s="33"/>
      <c r="EI51" s="33"/>
      <c r="EJ51" s="33"/>
      <c r="EK51" s="33"/>
      <c r="EL51" s="33"/>
      <c r="EM51" s="33"/>
      <c r="EN51" s="33"/>
      <c r="EO51" s="33"/>
      <c r="EP51" s="33"/>
      <c r="EQ51" s="33"/>
      <c r="ER51" s="33"/>
      <c r="ES51" s="33"/>
      <c r="ET51" s="33"/>
      <c r="EU51" s="33"/>
      <c r="EV51" s="33"/>
      <c r="EW51" s="33"/>
      <c r="EX51" s="33"/>
      <c r="EY51" s="33"/>
      <c r="EZ51" s="33"/>
      <c r="FA51" s="33"/>
      <c r="FB51" s="33"/>
      <c r="FC51" s="33"/>
      <c r="FD51" s="33"/>
      <c r="FE51" s="33"/>
      <c r="FF51" s="33"/>
      <c r="FG51" s="33"/>
      <c r="FH51" s="33"/>
      <c r="FI51" s="33"/>
      <c r="FJ51" s="33"/>
      <c r="FK51" s="33"/>
      <c r="FL51" s="33"/>
      <c r="FM51" s="33"/>
      <c r="FN51" s="33"/>
      <c r="FO51" s="33"/>
      <c r="FP51" s="33"/>
      <c r="FQ51" s="33"/>
      <c r="FR51" s="33"/>
      <c r="FS51" s="33"/>
      <c r="FT51" s="33"/>
      <c r="FU51" s="33"/>
      <c r="FV51" s="33"/>
      <c r="FW51" s="33"/>
      <c r="FX51" s="33"/>
      <c r="FY51" s="33"/>
      <c r="FZ51" s="33"/>
      <c r="GA51" s="33"/>
      <c r="GB51" s="33"/>
      <c r="GC51" s="33"/>
      <c r="GD51" s="33"/>
      <c r="GE51" s="33"/>
      <c r="GF51" s="33"/>
      <c r="GG51" s="33"/>
      <c r="GH51" s="33"/>
      <c r="GI51" s="33"/>
      <c r="GJ51" s="33"/>
      <c r="GK51" s="33"/>
      <c r="GL51" s="33"/>
      <c r="GM51" s="33"/>
      <c r="GN51" s="33"/>
      <c r="GO51" s="33"/>
      <c r="GP51" s="33"/>
      <c r="GQ51" s="33"/>
      <c r="GR51" s="33"/>
      <c r="GS51" s="33"/>
      <c r="GT51" s="33"/>
      <c r="GU51" s="33"/>
      <c r="GV51" s="33"/>
      <c r="GW51" s="33"/>
      <c r="GX51" s="33"/>
      <c r="GY51" s="33"/>
      <c r="GZ51" s="33"/>
      <c r="HA51" s="33"/>
      <c r="HB51" s="33"/>
      <c r="HC51" s="33"/>
      <c r="HD51" s="33"/>
      <c r="HE51" s="33"/>
      <c r="HF51" s="33"/>
      <c r="HG51" s="33"/>
      <c r="HH51" s="33"/>
      <c r="HI51" s="33"/>
      <c r="HJ51" s="33"/>
      <c r="HK51" s="33"/>
      <c r="HL51" s="33"/>
      <c r="HM51" s="33"/>
      <c r="HN51" s="33"/>
      <c r="HO51" s="33"/>
      <c r="HP51" s="33"/>
      <c r="HQ51" s="33"/>
      <c r="HR51" s="33"/>
      <c r="HS51" s="33"/>
      <c r="HT51" s="33"/>
      <c r="HU51" s="33"/>
      <c r="HV51" s="33"/>
      <c r="HW51" s="33"/>
      <c r="HX51" s="33"/>
      <c r="HY51" s="33"/>
      <c r="HZ51" s="33"/>
      <c r="IA51" s="33"/>
      <c r="IB51" s="33"/>
      <c r="IC51" s="33"/>
      <c r="ID51" s="33"/>
      <c r="IE51" s="33"/>
      <c r="IF51" s="33"/>
      <c r="IG51" s="33"/>
      <c r="IH51" s="33"/>
      <c r="II51" s="33"/>
      <c r="IJ51" s="33"/>
      <c r="IK51" s="33"/>
      <c r="IL51" s="33"/>
      <c r="IM51" s="33"/>
      <c r="IN51" s="33"/>
      <c r="IO51" s="33"/>
      <c r="IP51" s="33"/>
      <c r="IQ51" s="33"/>
      <c r="IR51" s="33"/>
      <c r="IS51" s="33"/>
      <c r="IT51" s="33"/>
      <c r="IU51" s="33"/>
      <c r="IV51" s="33"/>
    </row>
    <row r="52" spans="1:256" s="33" customFormat="1" x14ac:dyDescent="0.25">
      <c r="D52" s="35"/>
      <c r="E52" s="35"/>
    </row>
    <row r="53" spans="1:256" s="33" customFormat="1" x14ac:dyDescent="0.25">
      <c r="D53" s="35"/>
      <c r="E53" s="35"/>
    </row>
    <row r="54" spans="1:256" s="33" customFormat="1" x14ac:dyDescent="0.25">
      <c r="D54" s="35"/>
      <c r="E54" s="35"/>
    </row>
    <row r="55" spans="1:256" s="33" customFormat="1" x14ac:dyDescent="0.25">
      <c r="D55" s="35"/>
      <c r="E55" s="35"/>
    </row>
    <row r="56" spans="1:256" s="33" customFormat="1" x14ac:dyDescent="0.25">
      <c r="D56" s="35"/>
      <c r="E56" s="35"/>
    </row>
    <row r="57" spans="1:256" s="33" customFormat="1" x14ac:dyDescent="0.25">
      <c r="D57" s="35"/>
      <c r="E57" s="35"/>
    </row>
    <row r="58" spans="1:256" s="33" customFormat="1" x14ac:dyDescent="0.25">
      <c r="D58" s="35"/>
      <c r="E58" s="35"/>
    </row>
    <row r="59" spans="1:256" s="33" customFormat="1" x14ac:dyDescent="0.25">
      <c r="D59" s="35"/>
      <c r="E59" s="35"/>
    </row>
    <row r="60" spans="1:256" s="33" customFormat="1" x14ac:dyDescent="0.25">
      <c r="D60" s="35"/>
      <c r="E60" s="35"/>
    </row>
    <row r="61" spans="1:256" s="33" customFormat="1" x14ac:dyDescent="0.25">
      <c r="D61" s="35"/>
      <c r="E61" s="35"/>
    </row>
    <row r="62" spans="1:256" s="33" customFormat="1" x14ac:dyDescent="0.25">
      <c r="D62" s="35"/>
      <c r="E62" s="35"/>
    </row>
    <row r="63" spans="1:256" s="33" customFormat="1" x14ac:dyDescent="0.25">
      <c r="D63" s="35"/>
      <c r="E63" s="35"/>
    </row>
    <row r="64" spans="1:256" s="33" customFormat="1" x14ac:dyDescent="0.25">
      <c r="D64" s="35"/>
      <c r="E64" s="35"/>
    </row>
    <row r="65" spans="4:5" s="33" customFormat="1" x14ac:dyDescent="0.25">
      <c r="D65" s="35"/>
      <c r="E65" s="35"/>
    </row>
    <row r="66" spans="4:5" s="33" customFormat="1" x14ac:dyDescent="0.25">
      <c r="D66" s="35"/>
      <c r="E66" s="35"/>
    </row>
    <row r="67" spans="4:5" s="33" customFormat="1" x14ac:dyDescent="0.25">
      <c r="D67" s="35"/>
      <c r="E67" s="35"/>
    </row>
    <row r="68" spans="4:5" s="33" customFormat="1" x14ac:dyDescent="0.25">
      <c r="D68" s="35"/>
      <c r="E68" s="35"/>
    </row>
    <row r="69" spans="4:5" s="33" customFormat="1" x14ac:dyDescent="0.25">
      <c r="D69" s="35"/>
      <c r="E69" s="35"/>
    </row>
    <row r="70" spans="4:5" s="33" customFormat="1" x14ac:dyDescent="0.25">
      <c r="D70" s="35"/>
      <c r="E70" s="35"/>
    </row>
    <row r="71" spans="4:5" s="33" customFormat="1" x14ac:dyDescent="0.25">
      <c r="D71" s="35"/>
      <c r="E71" s="35"/>
    </row>
    <row r="72" spans="4:5" s="33" customFormat="1" x14ac:dyDescent="0.25">
      <c r="D72" s="35"/>
      <c r="E72" s="35"/>
    </row>
    <row r="73" spans="4:5" s="33" customFormat="1" x14ac:dyDescent="0.25">
      <c r="D73" s="35"/>
      <c r="E73" s="35"/>
    </row>
    <row r="74" spans="4:5" s="33" customFormat="1" x14ac:dyDescent="0.25">
      <c r="D74" s="35"/>
      <c r="E74" s="35"/>
    </row>
    <row r="75" spans="4:5" s="33" customFormat="1" x14ac:dyDescent="0.25">
      <c r="D75" s="35"/>
      <c r="E75" s="35"/>
    </row>
    <row r="76" spans="4:5" s="33" customFormat="1" x14ac:dyDescent="0.25">
      <c r="D76" s="35"/>
      <c r="E76" s="35"/>
    </row>
    <row r="77" spans="4:5" s="33" customFormat="1" x14ac:dyDescent="0.25">
      <c r="D77" s="35"/>
      <c r="E77" s="35"/>
    </row>
    <row r="78" spans="4:5" s="33" customFormat="1" x14ac:dyDescent="0.25">
      <c r="D78" s="35"/>
      <c r="E78" s="35"/>
    </row>
    <row r="79" spans="4:5" s="33" customFormat="1" x14ac:dyDescent="0.25">
      <c r="D79" s="35"/>
      <c r="E79" s="35"/>
    </row>
  </sheetData>
  <mergeCells count="1">
    <mergeCell ref="B51:E51"/>
  </mergeCells>
  <pageMargins left="0.74803149606299202" right="0.74803149606299202" top="0.98425196850393704" bottom="0.98425196850393704" header="0.511811023622047" footer="0.511811023622047"/>
  <pageSetup paperSize="9" fitToHeight="4"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8"/>
  <sheetViews>
    <sheetView zoomScale="80" zoomScaleNormal="80" zoomScaleSheetLayoutView="80" workbookViewId="0">
      <selection activeCell="J12" sqref="J12"/>
    </sheetView>
  </sheetViews>
  <sheetFormatPr defaultRowHeight="12.75" x14ac:dyDescent="0.25"/>
  <cols>
    <col min="1" max="1" width="6" style="1" customWidth="1"/>
    <col min="2" max="2" width="35.625" style="1" customWidth="1"/>
    <col min="3" max="3" width="8.125" style="1" customWidth="1"/>
    <col min="4" max="4" width="9.125" style="5" customWidth="1"/>
    <col min="5" max="5" width="9.875" style="5" customWidth="1"/>
    <col min="6" max="6" width="10.625" style="1" customWidth="1"/>
    <col min="7" max="16384" width="9" style="1"/>
  </cols>
  <sheetData>
    <row r="2" spans="1:6" x14ac:dyDescent="0.25">
      <c r="A2" s="59" t="s">
        <v>169</v>
      </c>
      <c r="F2" s="59" t="s">
        <v>167</v>
      </c>
    </row>
    <row r="4" spans="1:6" x14ac:dyDescent="0.2">
      <c r="A4" s="41" t="s">
        <v>168</v>
      </c>
    </row>
    <row r="5" spans="1:6" ht="38.25" x14ac:dyDescent="0.25">
      <c r="A5" s="60" t="s">
        <v>7</v>
      </c>
      <c r="B5" s="61" t="s">
        <v>8</v>
      </c>
      <c r="C5" s="61" t="s">
        <v>9</v>
      </c>
      <c r="D5" s="62" t="s">
        <v>10</v>
      </c>
      <c r="E5" s="63" t="s">
        <v>170</v>
      </c>
      <c r="F5" s="63" t="s">
        <v>171</v>
      </c>
    </row>
    <row r="7" spans="1:6" s="7" customFormat="1" x14ac:dyDescent="0.2">
      <c r="A7" s="67" t="s">
        <v>199</v>
      </c>
      <c r="B7" s="64" t="s">
        <v>211</v>
      </c>
      <c r="C7" s="65"/>
      <c r="D7" s="36"/>
      <c r="E7" s="36"/>
      <c r="F7" s="37"/>
    </row>
    <row r="8" spans="1:6" x14ac:dyDescent="0.25">
      <c r="A8" s="21"/>
      <c r="B8" s="21"/>
      <c r="C8" s="21"/>
      <c r="D8" s="26"/>
      <c r="E8" s="26"/>
      <c r="F8" s="22"/>
    </row>
    <row r="9" spans="1:6" ht="63.75" x14ac:dyDescent="0.2">
      <c r="A9" s="12">
        <v>1</v>
      </c>
      <c r="B9" s="13" t="s">
        <v>63</v>
      </c>
      <c r="C9" s="14"/>
      <c r="D9" s="15"/>
      <c r="E9" s="15"/>
      <c r="F9" s="15"/>
    </row>
    <row r="10" spans="1:6" ht="27" x14ac:dyDescent="0.2">
      <c r="A10" s="12"/>
      <c r="B10" s="13" t="s">
        <v>64</v>
      </c>
      <c r="C10" s="14" t="s">
        <v>0</v>
      </c>
      <c r="D10" s="15">
        <f>27.55+11.59+5.2+14.07+6.26+6.24+3.72+5.16+3.62+2.86+7.48</f>
        <v>93.75</v>
      </c>
      <c r="E10" s="15"/>
      <c r="F10" s="15">
        <f>D10*E10</f>
        <v>0</v>
      </c>
    </row>
    <row r="11" spans="1:6" x14ac:dyDescent="0.2">
      <c r="A11" s="12"/>
      <c r="B11" s="13"/>
      <c r="C11" s="14"/>
      <c r="D11" s="15"/>
      <c r="E11" s="15"/>
      <c r="F11" s="15"/>
    </row>
    <row r="12" spans="1:6" ht="63.75" x14ac:dyDescent="0.2">
      <c r="A12" s="12">
        <v>2</v>
      </c>
      <c r="B12" s="13" t="s">
        <v>65</v>
      </c>
      <c r="C12" s="14"/>
      <c r="D12" s="15"/>
      <c r="E12" s="15"/>
      <c r="F12" s="15"/>
    </row>
    <row r="13" spans="1:6" ht="14.25" x14ac:dyDescent="0.2">
      <c r="A13" s="12"/>
      <c r="B13" s="13" t="s">
        <v>66</v>
      </c>
      <c r="C13" s="14" t="s">
        <v>0</v>
      </c>
      <c r="D13" s="15">
        <f>27.55+11.59+5.2+14.07+6.26+6.24+3.72+5.16+3.62+2.86+7.48</f>
        <v>93.75</v>
      </c>
      <c r="E13" s="15"/>
      <c r="F13" s="15">
        <f>D13*E13</f>
        <v>0</v>
      </c>
    </row>
    <row r="14" spans="1:6" x14ac:dyDescent="0.2">
      <c r="A14" s="12"/>
      <c r="B14" s="13"/>
      <c r="C14" s="14"/>
      <c r="D14" s="15"/>
      <c r="E14" s="15"/>
      <c r="F14" s="15"/>
    </row>
    <row r="15" spans="1:6" ht="63.75" x14ac:dyDescent="0.2">
      <c r="A15" s="12">
        <v>3</v>
      </c>
      <c r="B15" s="13" t="s">
        <v>67</v>
      </c>
      <c r="C15" s="14"/>
      <c r="D15" s="15"/>
      <c r="E15" s="15"/>
      <c r="F15" s="15"/>
    </row>
    <row r="16" spans="1:6" ht="27" x14ac:dyDescent="0.2">
      <c r="A16" s="12"/>
      <c r="B16" s="13" t="s">
        <v>68</v>
      </c>
      <c r="C16" s="14" t="s">
        <v>0</v>
      </c>
      <c r="D16" s="15">
        <f>(1.1*2.1*4+1*2.1*2+(3.1+5)*2+1.8*1.3*3+1.2*1.3*2+0.85*1.3+0.85*2.6)*2</f>
        <v>86.19</v>
      </c>
      <c r="E16" s="15"/>
      <c r="F16" s="15">
        <f>D16*E16</f>
        <v>0</v>
      </c>
    </row>
    <row r="17" spans="1:6" x14ac:dyDescent="0.2">
      <c r="A17" s="8"/>
      <c r="B17" s="19"/>
      <c r="C17" s="10"/>
      <c r="D17" s="11"/>
      <c r="E17" s="11"/>
      <c r="F17" s="11"/>
    </row>
    <row r="18" spans="1:6" x14ac:dyDescent="0.2">
      <c r="A18" s="17"/>
      <c r="B18" s="70" t="s">
        <v>212</v>
      </c>
      <c r="C18" s="70"/>
      <c r="D18" s="70"/>
      <c r="E18" s="70"/>
      <c r="F18" s="18">
        <f>SUM(F8:F17)</f>
        <v>0</v>
      </c>
    </row>
  </sheetData>
  <mergeCells count="1">
    <mergeCell ref="B18:E18"/>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63"/>
  <sheetViews>
    <sheetView zoomScale="80" zoomScaleNormal="80" zoomScaleSheetLayoutView="80" workbookViewId="0">
      <selection activeCell="B64" sqref="B64"/>
    </sheetView>
  </sheetViews>
  <sheetFormatPr defaultRowHeight="12.75" customHeight="1" x14ac:dyDescent="0.25"/>
  <cols>
    <col min="1" max="1" width="6" style="1" customWidth="1"/>
    <col min="2" max="2" width="35.625" style="1" customWidth="1"/>
    <col min="3" max="3" width="8.125" style="1" customWidth="1"/>
    <col min="4" max="4" width="9.125" style="5" customWidth="1"/>
    <col min="5" max="5" width="9.875" style="5" customWidth="1"/>
    <col min="6" max="6" width="10.625" style="1" customWidth="1"/>
    <col min="7" max="16384" width="9" style="1"/>
  </cols>
  <sheetData>
    <row r="2" spans="1:256" ht="12.75" customHeight="1" x14ac:dyDescent="0.25">
      <c r="A2" s="59" t="s">
        <v>169</v>
      </c>
      <c r="F2" s="59" t="s">
        <v>172</v>
      </c>
    </row>
    <row r="4" spans="1:256" ht="12.75" customHeight="1" x14ac:dyDescent="0.2">
      <c r="A4" s="41" t="s">
        <v>173</v>
      </c>
    </row>
    <row r="5" spans="1:256" s="27" customFormat="1" ht="42" customHeight="1" x14ac:dyDescent="0.25">
      <c r="A5" s="60" t="s">
        <v>7</v>
      </c>
      <c r="B5" s="61" t="s">
        <v>8</v>
      </c>
      <c r="C5" s="61" t="s">
        <v>9</v>
      </c>
      <c r="D5" s="62" t="s">
        <v>10</v>
      </c>
      <c r="E5" s="63" t="s">
        <v>170</v>
      </c>
      <c r="F5" s="63" t="s">
        <v>171</v>
      </c>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X5" s="23"/>
      <c r="BY5" s="23"/>
      <c r="BZ5" s="23"/>
      <c r="CA5" s="23"/>
      <c r="CB5" s="23"/>
      <c r="CC5" s="23"/>
      <c r="CD5" s="23"/>
      <c r="CE5" s="23"/>
      <c r="CF5" s="23"/>
      <c r="CG5" s="23"/>
      <c r="CH5" s="23"/>
      <c r="CI5" s="23"/>
      <c r="CJ5" s="23"/>
      <c r="CK5" s="23"/>
      <c r="CL5" s="23"/>
      <c r="CM5" s="23"/>
      <c r="CN5" s="23"/>
      <c r="CO5" s="23"/>
      <c r="CP5" s="23"/>
      <c r="CQ5" s="23"/>
      <c r="CR5" s="23"/>
      <c r="CS5" s="23"/>
      <c r="CT5" s="23"/>
      <c r="CU5" s="23"/>
      <c r="CV5" s="23"/>
      <c r="CW5" s="23"/>
      <c r="CX5" s="23"/>
      <c r="CY5" s="23"/>
      <c r="CZ5" s="23"/>
      <c r="DA5" s="23"/>
      <c r="DB5" s="23"/>
      <c r="DC5" s="23"/>
      <c r="DD5" s="23"/>
      <c r="DE5" s="23"/>
      <c r="DF5" s="23"/>
      <c r="DG5" s="23"/>
      <c r="DH5" s="23"/>
      <c r="DI5" s="23"/>
      <c r="DJ5" s="23"/>
      <c r="DK5" s="23"/>
      <c r="DL5" s="23"/>
      <c r="DM5" s="23"/>
      <c r="DN5" s="23"/>
      <c r="DO5" s="23"/>
      <c r="DP5" s="23"/>
      <c r="DQ5" s="23"/>
      <c r="DR5" s="23"/>
      <c r="DS5" s="23"/>
      <c r="DT5" s="23"/>
      <c r="DU5" s="23"/>
      <c r="DV5" s="23"/>
      <c r="DW5" s="23"/>
      <c r="DX5" s="23"/>
      <c r="DY5" s="23"/>
      <c r="DZ5" s="23"/>
      <c r="EA5" s="23"/>
      <c r="EB5" s="23"/>
      <c r="EC5" s="23"/>
      <c r="ED5" s="23"/>
      <c r="EE5" s="23"/>
      <c r="EF5" s="23"/>
      <c r="EG5" s="23"/>
      <c r="EH5" s="23"/>
      <c r="EI5" s="23"/>
      <c r="EJ5" s="23"/>
      <c r="EK5" s="23"/>
      <c r="EL5" s="23"/>
      <c r="EM5" s="23"/>
      <c r="EN5" s="23"/>
      <c r="EO5" s="23"/>
      <c r="EP5" s="23"/>
      <c r="EQ5" s="23"/>
      <c r="ER5" s="23"/>
      <c r="ES5" s="23"/>
      <c r="ET5" s="23"/>
      <c r="EU5" s="23"/>
      <c r="EV5" s="23"/>
      <c r="EW5" s="23"/>
      <c r="EX5" s="23"/>
      <c r="EY5" s="23"/>
      <c r="EZ5" s="23"/>
      <c r="FA5" s="23"/>
      <c r="FB5" s="23"/>
      <c r="FC5" s="23"/>
      <c r="FD5" s="23"/>
      <c r="FE5" s="23"/>
      <c r="FF5" s="23"/>
      <c r="FG5" s="23"/>
      <c r="FH5" s="23"/>
      <c r="FI5" s="23"/>
      <c r="FJ5" s="23"/>
      <c r="FK5" s="23"/>
      <c r="FL5" s="23"/>
      <c r="FM5" s="23"/>
      <c r="FN5" s="23"/>
      <c r="FO5" s="23"/>
      <c r="FP5" s="23"/>
      <c r="FQ5" s="23"/>
      <c r="FR5" s="23"/>
      <c r="FS5" s="23"/>
      <c r="FT5" s="23"/>
      <c r="FU5" s="23"/>
      <c r="FV5" s="23"/>
      <c r="FW5" s="23"/>
      <c r="FX5" s="23"/>
      <c r="FY5" s="23"/>
      <c r="FZ5" s="23"/>
      <c r="GA5" s="23"/>
      <c r="GB5" s="23"/>
      <c r="GC5" s="23"/>
      <c r="GD5" s="23"/>
      <c r="GE5" s="23"/>
      <c r="GF5" s="23"/>
      <c r="GG5" s="23"/>
      <c r="GH5" s="23"/>
      <c r="GI5" s="23"/>
      <c r="GJ5" s="23"/>
      <c r="GK5" s="23"/>
      <c r="GL5" s="23"/>
      <c r="GM5" s="23"/>
      <c r="GN5" s="23"/>
      <c r="GO5" s="23"/>
      <c r="GP5" s="23"/>
      <c r="GQ5" s="23"/>
      <c r="GR5" s="23"/>
      <c r="GS5" s="23"/>
      <c r="GT5" s="23"/>
      <c r="GU5" s="23"/>
      <c r="GV5" s="23"/>
      <c r="GW5" s="23"/>
      <c r="GX5" s="23"/>
      <c r="GY5" s="23"/>
      <c r="GZ5" s="23"/>
      <c r="HA5" s="23"/>
      <c r="HB5" s="23"/>
      <c r="HC5" s="23"/>
      <c r="HD5" s="23"/>
      <c r="HE5" s="23"/>
      <c r="HF5" s="23"/>
      <c r="HG5" s="23"/>
      <c r="HH5" s="23"/>
      <c r="HI5" s="23"/>
      <c r="HJ5" s="23"/>
      <c r="HK5" s="23"/>
      <c r="HL5" s="23"/>
      <c r="HM5" s="23"/>
      <c r="HN5" s="23"/>
      <c r="HO5" s="23"/>
      <c r="HP5" s="23"/>
      <c r="HQ5" s="23"/>
      <c r="HR5" s="23"/>
      <c r="HS5" s="23"/>
      <c r="HT5" s="23"/>
      <c r="HU5" s="23"/>
      <c r="HV5" s="23"/>
      <c r="HW5" s="23"/>
      <c r="HX5" s="23"/>
      <c r="HY5" s="23"/>
      <c r="HZ5" s="23"/>
      <c r="IA5" s="23"/>
      <c r="IB5" s="23"/>
      <c r="IC5" s="23"/>
      <c r="ID5" s="23"/>
      <c r="IE5" s="23"/>
      <c r="IF5" s="23"/>
      <c r="IG5" s="23"/>
      <c r="IH5" s="23"/>
      <c r="II5" s="23"/>
      <c r="IJ5" s="23"/>
      <c r="IK5" s="23"/>
      <c r="IL5" s="23"/>
      <c r="IM5" s="23"/>
      <c r="IN5" s="23"/>
      <c r="IO5" s="23"/>
      <c r="IP5" s="23"/>
      <c r="IQ5" s="23"/>
      <c r="IR5" s="23"/>
      <c r="IS5" s="23"/>
      <c r="IT5" s="23"/>
      <c r="IU5" s="23"/>
      <c r="IV5" s="23"/>
    </row>
    <row r="6" spans="1:256" customFormat="1" ht="12.75" customHeight="1" x14ac:dyDescent="0.25">
      <c r="A6" s="1"/>
      <c r="B6" s="1"/>
      <c r="C6" s="1"/>
      <c r="D6" s="5"/>
      <c r="E6" s="5"/>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customFormat="1" ht="12.75" customHeight="1" x14ac:dyDescent="0.2">
      <c r="A7" s="67" t="s">
        <v>200</v>
      </c>
      <c r="B7" s="64" t="s">
        <v>213</v>
      </c>
      <c r="C7" s="65"/>
      <c r="D7" s="36"/>
      <c r="E7" s="36"/>
      <c r="F7" s="37"/>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row>
    <row r="8" spans="1:256" customFormat="1" ht="12.75" customHeight="1" x14ac:dyDescent="0.25">
      <c r="A8" s="21"/>
      <c r="B8" s="21"/>
      <c r="C8" s="21"/>
      <c r="D8" s="26"/>
      <c r="E8" s="26"/>
      <c r="F8" s="22"/>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customFormat="1" ht="38.25" x14ac:dyDescent="0.2">
      <c r="A9" s="12">
        <v>1</v>
      </c>
      <c r="B9" s="13" t="s">
        <v>69</v>
      </c>
      <c r="C9" s="14"/>
      <c r="D9" s="15"/>
      <c r="E9" s="15"/>
      <c r="F9" s="15"/>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0" spans="1:256" customFormat="1" ht="12.75" customHeight="1" x14ac:dyDescent="0.2">
      <c r="A10" s="12"/>
      <c r="B10" s="13" t="s">
        <v>106</v>
      </c>
      <c r="C10" s="14" t="s">
        <v>0</v>
      </c>
      <c r="D10" s="15">
        <f>27.55+11.59+5.2+14.07+6.26+6.24+3.72+5.16+3.62+2.86+7.48</f>
        <v>93.75</v>
      </c>
      <c r="E10" s="15"/>
      <c r="F10" s="15">
        <f>D10*E10</f>
        <v>0</v>
      </c>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row>
    <row r="11" spans="1:256" customFormat="1" ht="12.75" customHeight="1" x14ac:dyDescent="0.2">
      <c r="A11" s="12"/>
      <c r="B11" s="13"/>
      <c r="C11" s="14"/>
      <c r="D11" s="15"/>
      <c r="E11" s="15"/>
      <c r="F11" s="15"/>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row>
    <row r="12" spans="1:256" customFormat="1" ht="52.5" x14ac:dyDescent="0.2">
      <c r="A12" s="12">
        <v>2</v>
      </c>
      <c r="B12" s="13" t="s">
        <v>140</v>
      </c>
      <c r="C12" s="14"/>
      <c r="D12" s="15"/>
      <c r="E12" s="15"/>
      <c r="F12" s="15"/>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row>
    <row r="13" spans="1:256" customFormat="1" ht="12.75" customHeight="1" x14ac:dyDescent="0.2">
      <c r="A13" s="12"/>
      <c r="B13" s="13" t="s">
        <v>70</v>
      </c>
      <c r="C13" s="14" t="s">
        <v>28</v>
      </c>
      <c r="D13" s="15">
        <v>21</v>
      </c>
      <c r="E13" s="15"/>
      <c r="F13" s="15">
        <f>D13*E13</f>
        <v>0</v>
      </c>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row>
    <row r="14" spans="1:256" customFormat="1" ht="12.75" customHeight="1" x14ac:dyDescent="0.2">
      <c r="A14" s="12"/>
      <c r="B14" s="13"/>
      <c r="C14" s="14"/>
      <c r="D14" s="15"/>
      <c r="E14" s="15"/>
      <c r="F14" s="15"/>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row>
    <row r="15" spans="1:256" customFormat="1" ht="76.5" x14ac:dyDescent="0.2">
      <c r="A15" s="12">
        <v>3</v>
      </c>
      <c r="B15" s="13" t="s">
        <v>72</v>
      </c>
      <c r="C15" s="14"/>
      <c r="D15" s="15"/>
      <c r="E15" s="15"/>
      <c r="F15" s="15"/>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row>
    <row r="16" spans="1:256" customFormat="1" ht="27" x14ac:dyDescent="0.2">
      <c r="A16" s="12"/>
      <c r="B16" s="13" t="s">
        <v>71</v>
      </c>
      <c r="C16" s="14" t="s">
        <v>0</v>
      </c>
      <c r="D16" s="15">
        <f>55*2.7</f>
        <v>148.5</v>
      </c>
      <c r="E16" s="15"/>
      <c r="F16" s="15">
        <f>D16*E16</f>
        <v>0</v>
      </c>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row>
    <row r="17" spans="1:256" customFormat="1" ht="12.75" customHeight="1" x14ac:dyDescent="0.2">
      <c r="A17" s="12"/>
      <c r="B17" s="13"/>
      <c r="C17" s="14"/>
      <c r="D17" s="15"/>
      <c r="E17" s="15"/>
      <c r="F17" s="15"/>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row>
    <row r="18" spans="1:256" customFormat="1" ht="76.5" x14ac:dyDescent="0.2">
      <c r="A18" s="12">
        <v>4</v>
      </c>
      <c r="B18" s="13" t="s">
        <v>107</v>
      </c>
      <c r="C18" s="14"/>
      <c r="D18" s="15"/>
      <c r="E18" s="15"/>
      <c r="F18" s="15"/>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row>
    <row r="19" spans="1:256" customFormat="1" ht="27" x14ac:dyDescent="0.2">
      <c r="A19" s="12"/>
      <c r="B19" s="13" t="s">
        <v>141</v>
      </c>
      <c r="C19" s="14" t="s">
        <v>0</v>
      </c>
      <c r="D19" s="15">
        <f>99.45*2.7</f>
        <v>268.51500000000004</v>
      </c>
      <c r="E19" s="15"/>
      <c r="F19" s="15">
        <f>D19*E19</f>
        <v>0</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row>
    <row r="20" spans="1:256" customFormat="1" ht="12.75" customHeight="1" x14ac:dyDescent="0.2">
      <c r="A20" s="12"/>
      <c r="B20" s="13"/>
      <c r="C20" s="14"/>
      <c r="D20" s="15"/>
      <c r="E20" s="15"/>
      <c r="F20" s="15"/>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row>
    <row r="21" spans="1:256" customFormat="1" ht="38.25" x14ac:dyDescent="0.2">
      <c r="A21" s="12">
        <v>5</v>
      </c>
      <c r="B21" s="13" t="s">
        <v>73</v>
      </c>
      <c r="C21" s="14"/>
      <c r="D21" s="15"/>
      <c r="E21" s="15"/>
      <c r="F21" s="15"/>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row>
    <row r="22" spans="1:256" customFormat="1" ht="27" x14ac:dyDescent="0.2">
      <c r="A22" s="12"/>
      <c r="B22" s="13" t="s">
        <v>141</v>
      </c>
      <c r="C22" s="14" t="s">
        <v>0</v>
      </c>
      <c r="D22" s="15">
        <f>27.55+11.59+5.2+14.07+6.26+6.24+3.72+5.16+3.62+2.86+7.48</f>
        <v>93.75</v>
      </c>
      <c r="E22" s="15"/>
      <c r="F22" s="15">
        <f>D22*E22</f>
        <v>0</v>
      </c>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row>
    <row r="23" spans="1:256" customFormat="1" ht="12.75" customHeight="1" x14ac:dyDescent="0.2">
      <c r="A23" s="12"/>
      <c r="B23" s="13"/>
      <c r="C23" s="14"/>
      <c r="D23" s="15"/>
      <c r="E23" s="15"/>
      <c r="F23" s="15"/>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row>
    <row r="24" spans="1:256" customFormat="1" ht="76.5" x14ac:dyDescent="0.2">
      <c r="A24" s="12">
        <v>6</v>
      </c>
      <c r="B24" s="13" t="s">
        <v>108</v>
      </c>
      <c r="C24" s="14"/>
      <c r="D24" s="15"/>
      <c r="E24" s="15"/>
      <c r="F24" s="15"/>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row>
    <row r="25" spans="1:256" customFormat="1" ht="12.75" customHeight="1" x14ac:dyDescent="0.2">
      <c r="A25" s="12"/>
      <c r="B25" s="13" t="s">
        <v>12</v>
      </c>
      <c r="C25" s="14" t="s">
        <v>0</v>
      </c>
      <c r="D25" s="15">
        <v>78.83</v>
      </c>
      <c r="E25" s="15"/>
      <c r="F25" s="15">
        <f>D25*E25</f>
        <v>0</v>
      </c>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row>
    <row r="26" spans="1:256" customFormat="1" ht="12.75" customHeight="1" x14ac:dyDescent="0.2">
      <c r="A26" s="12"/>
      <c r="B26" s="13"/>
      <c r="C26" s="14"/>
      <c r="D26" s="15"/>
      <c r="E26" s="15"/>
      <c r="F26" s="15"/>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row>
    <row r="27" spans="1:256" customFormat="1" ht="51" x14ac:dyDescent="0.2">
      <c r="A27" s="12">
        <v>7</v>
      </c>
      <c r="B27" s="13" t="s">
        <v>109</v>
      </c>
      <c r="C27" s="14"/>
      <c r="D27" s="15"/>
      <c r="E27" s="15"/>
      <c r="F27" s="15"/>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row>
    <row r="28" spans="1:256" customFormat="1" ht="12.75" customHeight="1" x14ac:dyDescent="0.2">
      <c r="A28" s="12"/>
      <c r="B28" s="13" t="s">
        <v>12</v>
      </c>
      <c r="C28" s="14" t="s">
        <v>0</v>
      </c>
      <c r="D28" s="15">
        <v>15.02</v>
      </c>
      <c r="E28" s="15"/>
      <c r="F28" s="15">
        <f>D28*E28</f>
        <v>0</v>
      </c>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row>
    <row r="29" spans="1:256" customFormat="1" ht="12.75" customHeight="1" x14ac:dyDescent="0.2">
      <c r="A29" s="12"/>
      <c r="B29" s="13"/>
      <c r="C29" s="14"/>
      <c r="D29" s="15"/>
      <c r="E29" s="15"/>
      <c r="F29" s="15"/>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row>
    <row r="30" spans="1:256" customFormat="1" ht="51" x14ac:dyDescent="0.2">
      <c r="A30" s="12">
        <v>8</v>
      </c>
      <c r="B30" s="13" t="s">
        <v>74</v>
      </c>
      <c r="C30" s="14"/>
      <c r="D30" s="15"/>
      <c r="E30" s="15"/>
      <c r="F30" s="15"/>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row>
    <row r="31" spans="1:256" customFormat="1" ht="12.75" customHeight="1" x14ac:dyDescent="0.2">
      <c r="A31" s="12"/>
      <c r="B31" s="13" t="s">
        <v>142</v>
      </c>
      <c r="C31" s="14" t="s">
        <v>0</v>
      </c>
      <c r="D31" s="15">
        <f>6.24+5.16+3.62</f>
        <v>15.02</v>
      </c>
      <c r="E31" s="15"/>
      <c r="F31" s="15">
        <f>D31*E31</f>
        <v>0</v>
      </c>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row>
    <row r="32" spans="1:256" customFormat="1" ht="12.75" customHeight="1" x14ac:dyDescent="0.2">
      <c r="A32" s="12"/>
      <c r="B32" s="13"/>
      <c r="C32" s="14"/>
      <c r="D32" s="15"/>
      <c r="E32" s="15"/>
      <c r="F32" s="15"/>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row>
    <row r="33" spans="1:256" customFormat="1" ht="105.75" customHeight="1" x14ac:dyDescent="0.2">
      <c r="A33" s="12">
        <v>9</v>
      </c>
      <c r="B33" s="13" t="s">
        <v>110</v>
      </c>
      <c r="C33" s="14"/>
      <c r="D33" s="15"/>
      <c r="E33" s="15"/>
      <c r="F33" s="15"/>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row>
    <row r="34" spans="1:256" customFormat="1" ht="27" x14ac:dyDescent="0.2">
      <c r="A34" s="12"/>
      <c r="B34" s="13" t="s">
        <v>111</v>
      </c>
      <c r="C34" s="14" t="s">
        <v>1</v>
      </c>
      <c r="D34" s="15">
        <f>2.86*3</f>
        <v>8.58</v>
      </c>
      <c r="E34" s="15"/>
      <c r="F34" s="15">
        <f>D34*E34</f>
        <v>0</v>
      </c>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row>
    <row r="35" spans="1:256" customFormat="1" ht="12.75" customHeight="1" x14ac:dyDescent="0.2">
      <c r="A35" s="12"/>
      <c r="B35" s="13"/>
      <c r="C35" s="14"/>
      <c r="D35" s="15"/>
      <c r="E35" s="15"/>
      <c r="F35" s="15"/>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row>
    <row r="36" spans="1:256" customFormat="1" ht="127.5" x14ac:dyDescent="0.2">
      <c r="A36" s="12">
        <v>10</v>
      </c>
      <c r="B36" s="13" t="s">
        <v>112</v>
      </c>
      <c r="C36" s="14"/>
      <c r="D36" s="15"/>
      <c r="E36" s="15"/>
      <c r="F36" s="15"/>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row>
    <row r="37" spans="1:256" customFormat="1" ht="12.75" customHeight="1" x14ac:dyDescent="0.2">
      <c r="A37" s="12"/>
      <c r="B37" s="13" t="s">
        <v>75</v>
      </c>
      <c r="C37" s="14" t="s">
        <v>0</v>
      </c>
      <c r="D37" s="15">
        <f>2.75*3</f>
        <v>8.25</v>
      </c>
      <c r="E37" s="15"/>
      <c r="F37" s="15">
        <f>D37*E37</f>
        <v>0</v>
      </c>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row>
    <row r="38" spans="1:256" customFormat="1" ht="12.75" customHeight="1" x14ac:dyDescent="0.2">
      <c r="A38" s="12"/>
      <c r="B38" s="13"/>
      <c r="C38" s="14"/>
      <c r="D38" s="15"/>
      <c r="E38" s="15"/>
      <c r="F38" s="15"/>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row>
    <row r="39" spans="1:256" customFormat="1" ht="89.25" x14ac:dyDescent="0.2">
      <c r="A39" s="12">
        <v>11</v>
      </c>
      <c r="B39" s="13" t="s">
        <v>113</v>
      </c>
      <c r="C39" s="14"/>
      <c r="D39" s="15"/>
      <c r="E39" s="15"/>
      <c r="F39" s="15"/>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row>
    <row r="40" spans="1:256" customFormat="1" ht="12.75" customHeight="1" x14ac:dyDescent="0.2">
      <c r="A40" s="12"/>
      <c r="B40" s="13" t="s">
        <v>76</v>
      </c>
      <c r="C40" s="14" t="s">
        <v>30</v>
      </c>
      <c r="D40" s="15">
        <v>1</v>
      </c>
      <c r="E40" s="15"/>
      <c r="F40" s="15">
        <f>D40*E40</f>
        <v>0</v>
      </c>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row>
    <row r="41" spans="1:256" customFormat="1" ht="12.75" customHeight="1" x14ac:dyDescent="0.2">
      <c r="A41" s="12"/>
      <c r="B41" s="13"/>
      <c r="C41" s="14"/>
      <c r="D41" s="15"/>
      <c r="E41" s="15"/>
      <c r="F41" s="15"/>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row>
    <row r="42" spans="1:256" customFormat="1" ht="51" x14ac:dyDescent="0.2">
      <c r="A42" s="12">
        <v>12</v>
      </c>
      <c r="B42" s="13" t="s">
        <v>79</v>
      </c>
      <c r="C42" s="14"/>
      <c r="D42" s="15"/>
      <c r="E42" s="15"/>
      <c r="F42" s="15"/>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row>
    <row r="43" spans="1:256" customFormat="1" ht="12.75" customHeight="1" x14ac:dyDescent="0.2">
      <c r="A43" s="12"/>
      <c r="B43" s="13" t="s">
        <v>77</v>
      </c>
      <c r="C43" s="14" t="s">
        <v>28</v>
      </c>
      <c r="D43" s="15">
        <v>6</v>
      </c>
      <c r="E43" s="15"/>
      <c r="F43" s="15">
        <f>D43*E43</f>
        <v>0</v>
      </c>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row>
    <row r="44" spans="1:256" customFormat="1" ht="12.75" customHeight="1" x14ac:dyDescent="0.2">
      <c r="A44" s="12"/>
      <c r="B44" s="13"/>
      <c r="C44" s="14"/>
      <c r="D44" s="15"/>
      <c r="E44" s="15"/>
      <c r="F44" s="15"/>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row>
    <row r="45" spans="1:256" customFormat="1" ht="51" x14ac:dyDescent="0.2">
      <c r="A45" s="12">
        <v>13</v>
      </c>
      <c r="B45" s="13" t="s">
        <v>78</v>
      </c>
      <c r="C45" s="14"/>
      <c r="D45" s="15"/>
      <c r="E45" s="15"/>
      <c r="F45" s="15"/>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row>
    <row r="46" spans="1:256" customFormat="1" ht="12.75" customHeight="1" x14ac:dyDescent="0.2">
      <c r="A46" s="12"/>
      <c r="B46" s="13" t="s">
        <v>80</v>
      </c>
      <c r="C46" s="14" t="s">
        <v>28</v>
      </c>
      <c r="D46" s="15">
        <v>6</v>
      </c>
      <c r="E46" s="15"/>
      <c r="F46" s="15">
        <f>D46*E46</f>
        <v>0</v>
      </c>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row>
    <row r="47" spans="1:256" customFormat="1" ht="12.75" customHeight="1" x14ac:dyDescent="0.2">
      <c r="A47" s="12"/>
      <c r="B47" s="13"/>
      <c r="C47" s="14"/>
      <c r="D47" s="15"/>
      <c r="E47" s="15"/>
      <c r="F47" s="15"/>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row>
    <row r="48" spans="1:256" customFormat="1" ht="51" x14ac:dyDescent="0.2">
      <c r="A48" s="12">
        <v>14</v>
      </c>
      <c r="B48" s="13" t="s">
        <v>81</v>
      </c>
      <c r="C48" s="14"/>
      <c r="D48" s="15"/>
      <c r="E48" s="15"/>
      <c r="F48" s="15"/>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row>
    <row r="49" spans="1:256" customFormat="1" ht="12.75" customHeight="1" x14ac:dyDescent="0.2">
      <c r="A49" s="12"/>
      <c r="B49" s="13" t="s">
        <v>82</v>
      </c>
      <c r="C49" s="14" t="s">
        <v>28</v>
      </c>
      <c r="D49" s="15">
        <v>9</v>
      </c>
      <c r="E49" s="15"/>
      <c r="F49" s="15">
        <f>D49*E49</f>
        <v>0</v>
      </c>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row>
    <row r="50" spans="1:256" customFormat="1" ht="12.75" customHeight="1" x14ac:dyDescent="0.2">
      <c r="A50" s="12"/>
      <c r="B50" s="13"/>
      <c r="C50" s="14"/>
      <c r="D50" s="15"/>
      <c r="E50" s="15"/>
      <c r="F50" s="15"/>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row>
    <row r="51" spans="1:256" customFormat="1" ht="51" x14ac:dyDescent="0.2">
      <c r="A51" s="12">
        <v>15</v>
      </c>
      <c r="B51" s="13" t="s">
        <v>83</v>
      </c>
      <c r="C51" s="14"/>
      <c r="D51" s="15"/>
      <c r="E51" s="15"/>
      <c r="F51" s="15"/>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row>
    <row r="52" spans="1:256" customFormat="1" ht="12.75" customHeight="1" x14ac:dyDescent="0.2">
      <c r="A52" s="12"/>
      <c r="B52" s="13" t="s">
        <v>84</v>
      </c>
      <c r="C52" s="14" t="s">
        <v>28</v>
      </c>
      <c r="D52" s="15">
        <v>9</v>
      </c>
      <c r="E52" s="15"/>
      <c r="F52" s="15">
        <f>D52*E52</f>
        <v>0</v>
      </c>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row>
    <row r="53" spans="1:256" customFormat="1" ht="12.75" customHeight="1" x14ac:dyDescent="0.2">
      <c r="A53" s="12"/>
      <c r="B53" s="13"/>
      <c r="C53" s="14"/>
      <c r="D53" s="15"/>
      <c r="E53" s="15"/>
      <c r="F53" s="15"/>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row>
    <row r="54" spans="1:256" customFormat="1" ht="58.5" customHeight="1" x14ac:dyDescent="0.2">
      <c r="A54" s="12">
        <v>16</v>
      </c>
      <c r="B54" s="13" t="s">
        <v>85</v>
      </c>
      <c r="C54" s="14"/>
      <c r="D54" s="15"/>
      <c r="E54" s="15"/>
      <c r="F54" s="15"/>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row>
    <row r="55" spans="1:256" customFormat="1" ht="15.75" x14ac:dyDescent="0.2">
      <c r="A55" s="12"/>
      <c r="B55" s="13" t="s">
        <v>114</v>
      </c>
      <c r="C55" s="14" t="s">
        <v>28</v>
      </c>
      <c r="D55" s="15">
        <v>6</v>
      </c>
      <c r="E55" s="15"/>
      <c r="F55" s="15">
        <f>D55*E55</f>
        <v>0</v>
      </c>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row>
    <row r="56" spans="1:256" customFormat="1" ht="15.75" x14ac:dyDescent="0.2">
      <c r="A56" s="12"/>
      <c r="B56" s="13"/>
      <c r="C56" s="14"/>
      <c r="D56" s="15"/>
      <c r="E56" s="15"/>
      <c r="F56" s="15"/>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row>
    <row r="57" spans="1:256" customFormat="1" ht="54" customHeight="1" x14ac:dyDescent="0.2">
      <c r="A57" s="12">
        <v>17</v>
      </c>
      <c r="B57" s="13" t="s">
        <v>86</v>
      </c>
      <c r="C57" s="14"/>
      <c r="D57" s="15"/>
      <c r="E57" s="15"/>
      <c r="F57" s="15"/>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row>
    <row r="58" spans="1:256" customFormat="1" ht="15.75" x14ac:dyDescent="0.2">
      <c r="A58" s="12"/>
      <c r="B58" s="13" t="s">
        <v>87</v>
      </c>
      <c r="C58" s="14" t="s">
        <v>28</v>
      </c>
      <c r="D58" s="15">
        <v>7</v>
      </c>
      <c r="E58" s="15"/>
      <c r="F58" s="15">
        <f>D58*E58</f>
        <v>0</v>
      </c>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row>
    <row r="59" spans="1:256" customFormat="1" ht="15.75" x14ac:dyDescent="0.2">
      <c r="A59" s="12"/>
      <c r="B59" s="13"/>
      <c r="C59" s="14"/>
      <c r="D59" s="15"/>
      <c r="E59" s="15"/>
      <c r="F59" s="15"/>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row>
    <row r="60" spans="1:256" customFormat="1" ht="54.75" customHeight="1" x14ac:dyDescent="0.2">
      <c r="A60" s="12">
        <v>18</v>
      </c>
      <c r="B60" s="13" t="s">
        <v>88</v>
      </c>
      <c r="C60" s="14"/>
      <c r="D60" s="15"/>
      <c r="E60" s="15"/>
      <c r="F60" s="15"/>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row>
    <row r="61" spans="1:256" customFormat="1" ht="15.75" x14ac:dyDescent="0.2">
      <c r="A61" s="12"/>
      <c r="B61" s="13" t="s">
        <v>89</v>
      </c>
      <c r="C61" s="14" t="s">
        <v>28</v>
      </c>
      <c r="D61" s="15">
        <v>4</v>
      </c>
      <c r="E61" s="15"/>
      <c r="F61" s="15">
        <f>D61*E61</f>
        <v>0</v>
      </c>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row>
    <row r="62" spans="1:256" customFormat="1" ht="12.75" customHeight="1" x14ac:dyDescent="0.2">
      <c r="A62" s="8"/>
      <c r="B62" s="19"/>
      <c r="C62" s="10"/>
      <c r="D62" s="11"/>
      <c r="E62" s="11"/>
      <c r="F62" s="1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row>
    <row r="63" spans="1:256" customFormat="1" ht="12.75" customHeight="1" x14ac:dyDescent="0.2">
      <c r="A63" s="17"/>
      <c r="B63" s="70" t="s">
        <v>214</v>
      </c>
      <c r="C63" s="70"/>
      <c r="D63" s="70"/>
      <c r="E63" s="70"/>
      <c r="F63" s="18">
        <f>SUM(F8:F62)</f>
        <v>0</v>
      </c>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row>
  </sheetData>
  <mergeCells count="1">
    <mergeCell ref="B63:E63"/>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42"/>
  <sheetViews>
    <sheetView topLeftCell="A34" zoomScale="80" zoomScaleNormal="80" zoomScaleSheetLayoutView="80" workbookViewId="0">
      <selection activeCell="B43" sqref="B43"/>
    </sheetView>
  </sheetViews>
  <sheetFormatPr defaultRowHeight="12.75" x14ac:dyDescent="0.25"/>
  <cols>
    <col min="1" max="1" width="6" style="1" customWidth="1"/>
    <col min="2" max="2" width="35.625" style="1" customWidth="1"/>
    <col min="3" max="3" width="8.125" style="1" customWidth="1"/>
    <col min="4" max="4" width="9.125" style="5" customWidth="1"/>
    <col min="5" max="5" width="9.875" style="5" customWidth="1"/>
    <col min="6" max="6" width="10.625" style="1" customWidth="1"/>
    <col min="7" max="16384" width="9" style="1"/>
  </cols>
  <sheetData>
    <row r="2" spans="1:256" x14ac:dyDescent="0.25">
      <c r="A2" s="59" t="s">
        <v>169</v>
      </c>
      <c r="F2" s="59" t="s">
        <v>174</v>
      </c>
    </row>
    <row r="4" spans="1:256" x14ac:dyDescent="0.2">
      <c r="A4" s="41" t="s">
        <v>177</v>
      </c>
    </row>
    <row r="5" spans="1:256" customFormat="1" ht="38.25" x14ac:dyDescent="0.25">
      <c r="A5" s="60" t="s">
        <v>7</v>
      </c>
      <c r="B5" s="61" t="s">
        <v>8</v>
      </c>
      <c r="C5" s="61" t="s">
        <v>9</v>
      </c>
      <c r="D5" s="62" t="s">
        <v>10</v>
      </c>
      <c r="E5" s="63" t="s">
        <v>170</v>
      </c>
      <c r="F5" s="63" t="s">
        <v>171</v>
      </c>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row>
    <row r="6" spans="1:256" customFormat="1" ht="15.75" x14ac:dyDescent="0.25">
      <c r="A6" s="1"/>
      <c r="B6" s="1"/>
      <c r="C6" s="1"/>
      <c r="D6" s="5"/>
      <c r="E6" s="5"/>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s="6" customFormat="1" ht="15.75" x14ac:dyDescent="0.2">
      <c r="A7" s="67" t="s">
        <v>201</v>
      </c>
      <c r="B7" s="64" t="s">
        <v>215</v>
      </c>
      <c r="C7" s="65"/>
      <c r="D7" s="36"/>
      <c r="E7" s="36"/>
      <c r="F7" s="3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customFormat="1" ht="15.75" x14ac:dyDescent="0.25">
      <c r="A8" s="8"/>
      <c r="B8" s="20"/>
      <c r="C8" s="20"/>
      <c r="D8" s="28"/>
      <c r="E8" s="28"/>
      <c r="F8" s="20"/>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customFormat="1" ht="81" customHeight="1" x14ac:dyDescent="0.2">
      <c r="A9" s="12">
        <v>1</v>
      </c>
      <c r="B9" s="13" t="s">
        <v>90</v>
      </c>
      <c r="C9" s="14"/>
      <c r="D9" s="15"/>
      <c r="E9" s="15"/>
      <c r="F9" s="15"/>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0" spans="1:256" customFormat="1" ht="15.75" x14ac:dyDescent="0.2">
      <c r="A10" s="12"/>
      <c r="B10" s="13" t="s">
        <v>91</v>
      </c>
      <c r="C10" s="14" t="s">
        <v>0</v>
      </c>
      <c r="D10" s="15">
        <f>2.1*2.1</f>
        <v>4.41</v>
      </c>
      <c r="E10" s="15"/>
      <c r="F10" s="15">
        <f>D10*E10</f>
        <v>0</v>
      </c>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row>
    <row r="11" spans="1:256" customFormat="1" ht="15.75" x14ac:dyDescent="0.2">
      <c r="A11" s="12"/>
      <c r="B11" s="13"/>
      <c r="C11" s="14"/>
      <c r="D11" s="15"/>
      <c r="E11" s="15"/>
      <c r="F11" s="15"/>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row>
    <row r="12" spans="1:256" customFormat="1" ht="76.5" x14ac:dyDescent="0.2">
      <c r="A12" s="12">
        <v>2</v>
      </c>
      <c r="B12" s="13" t="s">
        <v>115</v>
      </c>
      <c r="C12" s="14"/>
      <c r="D12" s="15"/>
      <c r="E12" s="15"/>
      <c r="F12" s="15"/>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row>
    <row r="13" spans="1:256" customFormat="1" ht="15.75" x14ac:dyDescent="0.2">
      <c r="A13" s="12"/>
      <c r="B13" s="13" t="s">
        <v>146</v>
      </c>
      <c r="C13" s="14" t="s">
        <v>1</v>
      </c>
      <c r="D13" s="15">
        <f>1.2*1.3</f>
        <v>1.56</v>
      </c>
      <c r="E13" s="15"/>
      <c r="F13" s="15">
        <f>D13*E13</f>
        <v>0</v>
      </c>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row>
    <row r="14" spans="1:256" customFormat="1" ht="15.75" x14ac:dyDescent="0.2">
      <c r="A14" s="12"/>
      <c r="B14" s="13"/>
      <c r="C14" s="14"/>
      <c r="D14" s="15"/>
      <c r="E14" s="15"/>
      <c r="F14" s="15"/>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row>
    <row r="15" spans="1:256" customFormat="1" ht="76.5" x14ac:dyDescent="0.2">
      <c r="A15" s="12">
        <v>2</v>
      </c>
      <c r="B15" s="13" t="s">
        <v>116</v>
      </c>
      <c r="C15" s="14"/>
      <c r="D15" s="15"/>
      <c r="E15" s="15"/>
      <c r="F15" s="15"/>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row>
    <row r="16" spans="1:256" customFormat="1" ht="27" x14ac:dyDescent="0.2">
      <c r="A16" s="12"/>
      <c r="B16" s="13" t="s">
        <v>92</v>
      </c>
      <c r="C16" s="14" t="s">
        <v>0</v>
      </c>
      <c r="D16" s="15">
        <f>(3.5+2.4)*3-2.1*1.1*2</f>
        <v>13.080000000000002</v>
      </c>
      <c r="E16" s="15"/>
      <c r="F16" s="15">
        <f>D16*E16</f>
        <v>0</v>
      </c>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row>
    <row r="17" spans="1:256" customFormat="1" ht="15.75" x14ac:dyDescent="0.2">
      <c r="A17" s="12"/>
      <c r="B17" s="13"/>
      <c r="C17" s="14"/>
      <c r="D17" s="15"/>
      <c r="E17" s="15"/>
      <c r="F17" s="15"/>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row>
    <row r="18" spans="1:256" customFormat="1" ht="93.75" customHeight="1" x14ac:dyDescent="0.2">
      <c r="A18" s="12">
        <v>3</v>
      </c>
      <c r="B18" s="13" t="s">
        <v>117</v>
      </c>
      <c r="C18" s="14"/>
      <c r="D18" s="15"/>
      <c r="E18" s="15"/>
      <c r="F18" s="15"/>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row>
    <row r="19" spans="1:256" customFormat="1" ht="15.75" x14ac:dyDescent="0.2">
      <c r="A19" s="12"/>
      <c r="B19" s="13" t="s">
        <v>93</v>
      </c>
      <c r="C19" s="14" t="s">
        <v>1</v>
      </c>
      <c r="D19" s="15">
        <f>0.048*2.1+0.21*2.1</f>
        <v>0.54180000000000006</v>
      </c>
      <c r="E19" s="15"/>
      <c r="F19" s="15">
        <f>D19*E19</f>
        <v>0</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row>
    <row r="20" spans="1:256" customFormat="1" ht="15.75" x14ac:dyDescent="0.2">
      <c r="A20" s="12"/>
      <c r="B20" s="13"/>
      <c r="C20" s="14"/>
      <c r="D20" s="15"/>
      <c r="E20" s="15"/>
      <c r="F20" s="15"/>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row>
    <row r="21" spans="1:256" customFormat="1" ht="120.75" customHeight="1" x14ac:dyDescent="0.2">
      <c r="A21" s="12">
        <v>4</v>
      </c>
      <c r="B21" s="13" t="s">
        <v>119</v>
      </c>
      <c r="C21" s="14"/>
      <c r="D21" s="15"/>
      <c r="E21" s="15"/>
      <c r="F21" s="15"/>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row>
    <row r="22" spans="1:256" customFormat="1" ht="15.75" x14ac:dyDescent="0.2">
      <c r="A22" s="12"/>
      <c r="B22" s="13" t="s">
        <v>94</v>
      </c>
      <c r="C22" s="14" t="s">
        <v>0</v>
      </c>
      <c r="D22" s="15">
        <v>90.82</v>
      </c>
      <c r="E22" s="15"/>
      <c r="F22" s="15">
        <f>D22*E22</f>
        <v>0</v>
      </c>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row>
    <row r="23" spans="1:256" customFormat="1" ht="15.75" x14ac:dyDescent="0.2">
      <c r="A23" s="12"/>
      <c r="B23" s="13"/>
      <c r="C23" s="14"/>
      <c r="D23" s="15"/>
      <c r="E23" s="15"/>
      <c r="F23" s="15"/>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row>
    <row r="24" spans="1:256" customFormat="1" ht="222" customHeight="1" x14ac:dyDescent="0.2">
      <c r="A24" s="12">
        <v>5</v>
      </c>
      <c r="B24" s="13" t="s">
        <v>118</v>
      </c>
      <c r="C24" s="14"/>
      <c r="D24" s="15"/>
      <c r="E24" s="15"/>
      <c r="F24" s="15"/>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row>
    <row r="25" spans="1:256" customFormat="1" ht="15.75" x14ac:dyDescent="0.2">
      <c r="A25" s="12"/>
      <c r="B25" s="13" t="s">
        <v>95</v>
      </c>
      <c r="C25" s="14" t="s">
        <v>0</v>
      </c>
      <c r="D25" s="15">
        <f>57.11*2.8-(1.1*2.1*6+1*2.1*2+1.2*1.3+0.85*1.3)</f>
        <v>139.18299999999999</v>
      </c>
      <c r="E25" s="15"/>
      <c r="F25" s="15">
        <f>D25*E25</f>
        <v>0</v>
      </c>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row>
    <row r="26" spans="1:256" customFormat="1" ht="15.75" x14ac:dyDescent="0.2">
      <c r="A26" s="12"/>
      <c r="B26" s="13"/>
      <c r="C26" s="14"/>
      <c r="D26" s="15"/>
      <c r="E26" s="15"/>
      <c r="F26" s="15"/>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row>
    <row r="27" spans="1:256" customFormat="1" ht="105" customHeight="1" x14ac:dyDescent="0.2">
      <c r="A27" s="12">
        <v>6</v>
      </c>
      <c r="B27" s="13" t="s">
        <v>96</v>
      </c>
      <c r="C27" s="14"/>
      <c r="D27" s="15"/>
      <c r="E27" s="15"/>
      <c r="F27" s="15"/>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row>
    <row r="28" spans="1:256" customFormat="1" ht="15.75" x14ac:dyDescent="0.2">
      <c r="A28" s="12"/>
      <c r="B28" s="13" t="s">
        <v>145</v>
      </c>
      <c r="C28" s="14" t="s">
        <v>0</v>
      </c>
      <c r="D28" s="15">
        <f>73.15*2.8-(1.1*2.1*2+1*2.1*2+1.3*1.8*3+1.2*1.3)</f>
        <v>187.42</v>
      </c>
      <c r="E28" s="15"/>
      <c r="F28" s="15">
        <f>D28*E28</f>
        <v>0</v>
      </c>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row>
    <row r="29" spans="1:256" customFormat="1" ht="15.75" x14ac:dyDescent="0.2">
      <c r="A29" s="12"/>
      <c r="B29" s="13"/>
      <c r="C29" s="14"/>
      <c r="D29" s="15"/>
      <c r="E29" s="15"/>
      <c r="F29" s="15"/>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row>
    <row r="30" spans="1:256" customFormat="1" ht="237" customHeight="1" x14ac:dyDescent="0.2">
      <c r="A30" s="12">
        <v>7</v>
      </c>
      <c r="B30" s="13" t="s">
        <v>120</v>
      </c>
      <c r="C30" s="14"/>
      <c r="D30" s="15"/>
      <c r="E30" s="15"/>
      <c r="F30" s="15"/>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row>
    <row r="31" spans="1:256" customFormat="1" ht="15.75" x14ac:dyDescent="0.2">
      <c r="A31" s="12"/>
      <c r="B31" s="13" t="s">
        <v>145</v>
      </c>
      <c r="C31" s="14" t="s">
        <v>0</v>
      </c>
      <c r="D31" s="15">
        <f>0.4*2*2.1+0.8*2*2.1</f>
        <v>5.0400000000000009</v>
      </c>
      <c r="E31" s="15"/>
      <c r="F31" s="15">
        <f>D31*E31</f>
        <v>0</v>
      </c>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row>
    <row r="32" spans="1:256" customFormat="1" ht="15.75" x14ac:dyDescent="0.2">
      <c r="A32" s="12"/>
      <c r="B32" s="13"/>
      <c r="C32" s="14"/>
      <c r="D32" s="15"/>
      <c r="E32" s="15"/>
      <c r="F32" s="15"/>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row>
    <row r="33" spans="1:256" customFormat="1" ht="186.75" customHeight="1" x14ac:dyDescent="0.2">
      <c r="A33" s="12">
        <v>8</v>
      </c>
      <c r="B33" s="13" t="s">
        <v>97</v>
      </c>
      <c r="C33" s="14"/>
      <c r="D33" s="15"/>
      <c r="E33" s="15"/>
      <c r="F33" s="15"/>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row>
    <row r="34" spans="1:256" customFormat="1" ht="15.75" x14ac:dyDescent="0.2">
      <c r="A34" s="12"/>
      <c r="B34" s="13" t="s">
        <v>145</v>
      </c>
      <c r="C34" s="14" t="s">
        <v>0</v>
      </c>
      <c r="D34" s="15">
        <v>97.76</v>
      </c>
      <c r="E34" s="15"/>
      <c r="F34" s="15">
        <f>D34*E34</f>
        <v>0</v>
      </c>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row>
    <row r="35" spans="1:256" customFormat="1" ht="15.75" x14ac:dyDescent="0.2">
      <c r="A35" s="12"/>
      <c r="B35" s="13"/>
      <c r="C35" s="14"/>
      <c r="D35" s="15"/>
      <c r="E35" s="15"/>
      <c r="F35" s="15"/>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row>
    <row r="36" spans="1:256" customFormat="1" ht="39.75" x14ac:dyDescent="0.2">
      <c r="A36" s="12">
        <v>9</v>
      </c>
      <c r="B36" s="13" t="s">
        <v>144</v>
      </c>
      <c r="C36" s="14"/>
      <c r="D36" s="15"/>
      <c r="E36" s="15"/>
      <c r="F36" s="15"/>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row>
    <row r="37" spans="1:256" customFormat="1" ht="15.75" x14ac:dyDescent="0.2">
      <c r="A37" s="12"/>
      <c r="B37" s="13" t="s">
        <v>98</v>
      </c>
      <c r="C37" s="14" t="s">
        <v>0</v>
      </c>
      <c r="D37" s="15">
        <v>1</v>
      </c>
      <c r="E37" s="15"/>
      <c r="F37" s="15">
        <f>D37*E37</f>
        <v>0</v>
      </c>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row>
    <row r="38" spans="1:256" customFormat="1" ht="15.75" x14ac:dyDescent="0.2">
      <c r="A38" s="12"/>
      <c r="B38" s="13"/>
      <c r="C38" s="14"/>
      <c r="D38" s="15"/>
      <c r="E38" s="15"/>
      <c r="F38" s="15"/>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row>
    <row r="39" spans="1:256" customFormat="1" ht="39.75" x14ac:dyDescent="0.2">
      <c r="A39" s="12">
        <v>10</v>
      </c>
      <c r="B39" s="13" t="s">
        <v>143</v>
      </c>
      <c r="C39" s="14"/>
      <c r="D39" s="15"/>
      <c r="E39" s="15"/>
      <c r="F39" s="15"/>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row>
    <row r="40" spans="1:256" customFormat="1" ht="15.75" x14ac:dyDescent="0.2">
      <c r="A40" s="12"/>
      <c r="B40" s="13" t="s">
        <v>99</v>
      </c>
      <c r="C40" s="14" t="s">
        <v>28</v>
      </c>
      <c r="D40" s="15">
        <v>6</v>
      </c>
      <c r="E40" s="15"/>
      <c r="F40" s="15">
        <f>D40*E40</f>
        <v>0</v>
      </c>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row>
    <row r="41" spans="1:256" customFormat="1" ht="15.75" x14ac:dyDescent="0.2">
      <c r="A41" s="8"/>
      <c r="B41" s="19"/>
      <c r="C41" s="10"/>
      <c r="D41" s="11"/>
      <c r="E41" s="11"/>
      <c r="F41" s="1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row>
    <row r="42" spans="1:256" customFormat="1" ht="15.75" x14ac:dyDescent="0.2">
      <c r="A42" s="17"/>
      <c r="B42" s="70" t="s">
        <v>216</v>
      </c>
      <c r="C42" s="70"/>
      <c r="D42" s="70"/>
      <c r="E42" s="70"/>
      <c r="F42" s="18">
        <f>SUM(F8:F41)</f>
        <v>0</v>
      </c>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row>
  </sheetData>
  <mergeCells count="1">
    <mergeCell ref="B42:E42"/>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15"/>
  <sheetViews>
    <sheetView zoomScale="80" zoomScaleNormal="80" zoomScaleSheetLayoutView="80" workbookViewId="0">
      <selection activeCell="B21" sqref="B21"/>
    </sheetView>
  </sheetViews>
  <sheetFormatPr defaultRowHeight="12.75" x14ac:dyDescent="0.25"/>
  <cols>
    <col min="1" max="1" width="6" style="30" customWidth="1"/>
    <col min="2" max="2" width="35.625" style="30" customWidth="1"/>
    <col min="3" max="3" width="8.125" style="30" customWidth="1"/>
    <col min="4" max="4" width="9.125" style="32" customWidth="1"/>
    <col min="5" max="5" width="9.875" style="32" customWidth="1"/>
    <col min="6" max="6" width="10.625" style="30" customWidth="1"/>
    <col min="7" max="16384" width="9" style="30"/>
  </cols>
  <sheetData>
    <row r="2" spans="1:256" x14ac:dyDescent="0.25">
      <c r="A2" s="59" t="s">
        <v>169</v>
      </c>
      <c r="B2" s="1"/>
      <c r="C2" s="1"/>
      <c r="D2" s="5"/>
      <c r="E2" s="5"/>
      <c r="F2" s="59" t="s">
        <v>175</v>
      </c>
    </row>
    <row r="3" spans="1:256" x14ac:dyDescent="0.25">
      <c r="A3" s="1"/>
      <c r="B3" s="1"/>
      <c r="C3" s="1"/>
      <c r="D3" s="5"/>
      <c r="E3" s="5"/>
      <c r="F3" s="1"/>
    </row>
    <row r="4" spans="1:256" x14ac:dyDescent="0.2">
      <c r="A4" s="41" t="s">
        <v>176</v>
      </c>
      <c r="B4" s="1"/>
      <c r="C4" s="1"/>
      <c r="D4" s="5"/>
      <c r="E4" s="5"/>
      <c r="F4" s="1"/>
    </row>
    <row r="5" spans="1:256" s="31" customFormat="1" ht="38.25" x14ac:dyDescent="0.25">
      <c r="A5" s="60" t="s">
        <v>7</v>
      </c>
      <c r="B5" s="61" t="s">
        <v>8</v>
      </c>
      <c r="C5" s="61" t="s">
        <v>9</v>
      </c>
      <c r="D5" s="62" t="s">
        <v>10</v>
      </c>
      <c r="E5" s="63" t="s">
        <v>170</v>
      </c>
      <c r="F5" s="63" t="s">
        <v>171</v>
      </c>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30"/>
      <c r="CM5" s="30"/>
      <c r="CN5" s="30"/>
      <c r="CO5" s="30"/>
      <c r="CP5" s="30"/>
      <c r="CQ5" s="30"/>
      <c r="CR5" s="30"/>
      <c r="CS5" s="30"/>
      <c r="CT5" s="30"/>
      <c r="CU5" s="30"/>
      <c r="CV5" s="30"/>
      <c r="CW5" s="30"/>
      <c r="CX5" s="30"/>
      <c r="CY5" s="30"/>
      <c r="CZ5" s="30"/>
      <c r="DA5" s="30"/>
      <c r="DB5" s="30"/>
      <c r="DC5" s="30"/>
      <c r="DD5" s="30"/>
      <c r="DE5" s="30"/>
      <c r="DF5" s="30"/>
      <c r="DG5" s="30"/>
      <c r="DH5" s="30"/>
      <c r="DI5" s="30"/>
      <c r="DJ5" s="30"/>
      <c r="DK5" s="30"/>
      <c r="DL5" s="30"/>
      <c r="DM5" s="30"/>
      <c r="DN5" s="30"/>
      <c r="DO5" s="30"/>
      <c r="DP5" s="30"/>
      <c r="DQ5" s="30"/>
      <c r="DR5" s="30"/>
      <c r="DS5" s="30"/>
      <c r="DT5" s="30"/>
      <c r="DU5" s="30"/>
      <c r="DV5" s="30"/>
      <c r="DW5" s="30"/>
      <c r="DX5" s="30"/>
      <c r="DY5" s="30"/>
      <c r="DZ5" s="30"/>
      <c r="EA5" s="30"/>
      <c r="EB5" s="30"/>
      <c r="EC5" s="30"/>
      <c r="ED5" s="30"/>
      <c r="EE5" s="30"/>
      <c r="EF5" s="30"/>
      <c r="EG5" s="30"/>
      <c r="EH5" s="30"/>
      <c r="EI5" s="30"/>
      <c r="EJ5" s="30"/>
      <c r="EK5" s="30"/>
      <c r="EL5" s="30"/>
      <c r="EM5" s="30"/>
      <c r="EN5" s="30"/>
      <c r="EO5" s="30"/>
      <c r="EP5" s="30"/>
      <c r="EQ5" s="30"/>
      <c r="ER5" s="30"/>
      <c r="ES5" s="30"/>
      <c r="ET5" s="30"/>
      <c r="EU5" s="30"/>
      <c r="EV5" s="30"/>
      <c r="EW5" s="30"/>
      <c r="EX5" s="30"/>
      <c r="EY5" s="30"/>
      <c r="EZ5" s="30"/>
      <c r="FA5" s="30"/>
      <c r="FB5" s="30"/>
      <c r="FC5" s="30"/>
      <c r="FD5" s="30"/>
      <c r="FE5" s="30"/>
      <c r="FF5" s="30"/>
      <c r="FG5" s="30"/>
      <c r="FH5" s="30"/>
      <c r="FI5" s="30"/>
      <c r="FJ5" s="30"/>
      <c r="FK5" s="30"/>
      <c r="FL5" s="30"/>
      <c r="FM5" s="30"/>
      <c r="FN5" s="30"/>
      <c r="FO5" s="30"/>
      <c r="FP5" s="30"/>
      <c r="FQ5" s="30"/>
      <c r="FR5" s="30"/>
      <c r="FS5" s="30"/>
      <c r="FT5" s="30"/>
      <c r="FU5" s="30"/>
      <c r="FV5" s="30"/>
      <c r="FW5" s="30"/>
      <c r="FX5" s="30"/>
      <c r="FY5" s="30"/>
      <c r="FZ5" s="30"/>
      <c r="GA5" s="30"/>
      <c r="GB5" s="30"/>
      <c r="GC5" s="30"/>
      <c r="GD5" s="30"/>
      <c r="GE5" s="30"/>
      <c r="GF5" s="30"/>
      <c r="GG5" s="30"/>
      <c r="GH5" s="30"/>
      <c r="GI5" s="30"/>
      <c r="GJ5" s="30"/>
      <c r="GK5" s="30"/>
      <c r="GL5" s="30"/>
      <c r="GM5" s="30"/>
      <c r="GN5" s="30"/>
      <c r="GO5" s="30"/>
      <c r="GP5" s="30"/>
      <c r="GQ5" s="30"/>
      <c r="GR5" s="30"/>
      <c r="GS5" s="30"/>
      <c r="GT5" s="30"/>
      <c r="GU5" s="30"/>
      <c r="GV5" s="30"/>
      <c r="GW5" s="30"/>
      <c r="GX5" s="30"/>
      <c r="GY5" s="30"/>
      <c r="GZ5" s="30"/>
      <c r="HA5" s="30"/>
      <c r="HB5" s="30"/>
      <c r="HC5" s="30"/>
      <c r="HD5" s="30"/>
      <c r="HE5" s="30"/>
      <c r="HF5" s="30"/>
      <c r="HG5" s="30"/>
      <c r="HH5" s="30"/>
      <c r="HI5" s="30"/>
      <c r="HJ5" s="30"/>
      <c r="HK5" s="30"/>
      <c r="HL5" s="30"/>
      <c r="HM5" s="30"/>
      <c r="HN5" s="30"/>
      <c r="HO5" s="30"/>
      <c r="HP5" s="30"/>
      <c r="HQ5" s="30"/>
      <c r="HR5" s="30"/>
      <c r="HS5" s="30"/>
      <c r="HT5" s="30"/>
      <c r="HU5" s="30"/>
      <c r="HV5" s="30"/>
      <c r="HW5" s="30"/>
      <c r="HX5" s="30"/>
      <c r="HY5" s="30"/>
      <c r="HZ5" s="30"/>
      <c r="IA5" s="30"/>
      <c r="IB5" s="30"/>
      <c r="IC5" s="30"/>
      <c r="ID5" s="30"/>
      <c r="IE5" s="30"/>
      <c r="IF5" s="30"/>
      <c r="IG5" s="30"/>
      <c r="IH5" s="30"/>
      <c r="II5" s="30"/>
      <c r="IJ5" s="30"/>
      <c r="IK5" s="30"/>
      <c r="IL5" s="30"/>
      <c r="IM5" s="30"/>
      <c r="IN5" s="30"/>
      <c r="IO5" s="30"/>
      <c r="IP5" s="30"/>
      <c r="IQ5" s="30"/>
      <c r="IR5" s="30"/>
      <c r="IS5" s="30"/>
      <c r="IT5" s="30"/>
      <c r="IU5" s="30"/>
      <c r="IV5" s="30"/>
    </row>
    <row r="6" spans="1:256" s="31" customFormat="1" ht="15.75" x14ac:dyDescent="0.25">
      <c r="A6" s="30"/>
      <c r="B6" s="30"/>
      <c r="C6" s="30"/>
      <c r="D6" s="32"/>
      <c r="E6" s="32"/>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c r="IV6" s="30"/>
    </row>
    <row r="7" spans="1:256" s="34" customFormat="1" ht="15.75" x14ac:dyDescent="0.25">
      <c r="A7" s="67" t="s">
        <v>202</v>
      </c>
      <c r="B7" s="70" t="s">
        <v>217</v>
      </c>
      <c r="C7" s="70"/>
      <c r="D7" s="70"/>
      <c r="E7" s="70"/>
      <c r="F7" s="71"/>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c r="BX7" s="33"/>
      <c r="BY7" s="33"/>
      <c r="BZ7" s="33"/>
      <c r="CA7" s="33"/>
      <c r="CB7" s="33"/>
      <c r="CC7" s="33"/>
      <c r="CD7" s="33"/>
      <c r="CE7" s="33"/>
      <c r="CF7" s="33"/>
      <c r="CG7" s="33"/>
      <c r="CH7" s="33"/>
      <c r="CI7" s="33"/>
      <c r="CJ7" s="33"/>
      <c r="CK7" s="33"/>
      <c r="CL7" s="33"/>
      <c r="CM7" s="33"/>
      <c r="CN7" s="33"/>
      <c r="CO7" s="33"/>
      <c r="CP7" s="33"/>
      <c r="CQ7" s="33"/>
      <c r="CR7" s="33"/>
      <c r="CS7" s="33"/>
      <c r="CT7" s="33"/>
      <c r="CU7" s="33"/>
      <c r="CV7" s="33"/>
      <c r="CW7" s="33"/>
      <c r="CX7" s="33"/>
      <c r="CY7" s="33"/>
      <c r="CZ7" s="33"/>
      <c r="DA7" s="33"/>
      <c r="DB7" s="33"/>
      <c r="DC7" s="33"/>
      <c r="DD7" s="33"/>
      <c r="DE7" s="33"/>
      <c r="DF7" s="33"/>
      <c r="DG7" s="33"/>
      <c r="DH7" s="33"/>
      <c r="DI7" s="33"/>
      <c r="DJ7" s="33"/>
      <c r="DK7" s="33"/>
      <c r="DL7" s="33"/>
      <c r="DM7" s="33"/>
      <c r="DN7" s="33"/>
      <c r="DO7" s="33"/>
      <c r="DP7" s="33"/>
      <c r="DQ7" s="33"/>
      <c r="DR7" s="33"/>
      <c r="DS7" s="33"/>
      <c r="DT7" s="33"/>
      <c r="DU7" s="33"/>
      <c r="DV7" s="33"/>
      <c r="DW7" s="33"/>
      <c r="DX7" s="33"/>
      <c r="DY7" s="33"/>
      <c r="DZ7" s="33"/>
      <c r="EA7" s="33"/>
      <c r="EB7" s="33"/>
      <c r="EC7" s="33"/>
      <c r="ED7" s="33"/>
      <c r="EE7" s="33"/>
      <c r="EF7" s="33"/>
      <c r="EG7" s="33"/>
      <c r="EH7" s="33"/>
      <c r="EI7" s="33"/>
      <c r="EJ7" s="33"/>
      <c r="EK7" s="33"/>
      <c r="EL7" s="33"/>
      <c r="EM7" s="33"/>
      <c r="EN7" s="33"/>
      <c r="EO7" s="33"/>
      <c r="EP7" s="33"/>
      <c r="EQ7" s="33"/>
      <c r="ER7" s="33"/>
      <c r="ES7" s="33"/>
      <c r="ET7" s="33"/>
      <c r="EU7" s="33"/>
      <c r="EV7" s="33"/>
      <c r="EW7" s="33"/>
      <c r="EX7" s="33"/>
      <c r="EY7" s="33"/>
      <c r="EZ7" s="33"/>
      <c r="FA7" s="33"/>
      <c r="FB7" s="33"/>
      <c r="FC7" s="33"/>
      <c r="FD7" s="33"/>
      <c r="FE7" s="33"/>
      <c r="FF7" s="33"/>
      <c r="FG7" s="33"/>
      <c r="FH7" s="33"/>
      <c r="FI7" s="33"/>
      <c r="FJ7" s="33"/>
      <c r="FK7" s="33"/>
      <c r="FL7" s="33"/>
      <c r="FM7" s="33"/>
      <c r="FN7" s="33"/>
      <c r="FO7" s="33"/>
      <c r="FP7" s="33"/>
      <c r="FQ7" s="33"/>
      <c r="FR7" s="33"/>
      <c r="FS7" s="33"/>
      <c r="FT7" s="33"/>
      <c r="FU7" s="33"/>
      <c r="FV7" s="33"/>
      <c r="FW7" s="33"/>
      <c r="FX7" s="33"/>
      <c r="FY7" s="33"/>
      <c r="FZ7" s="33"/>
      <c r="GA7" s="33"/>
      <c r="GB7" s="33"/>
      <c r="GC7" s="33"/>
      <c r="GD7" s="33"/>
      <c r="GE7" s="33"/>
      <c r="GF7" s="33"/>
      <c r="GG7" s="33"/>
      <c r="GH7" s="33"/>
      <c r="GI7" s="33"/>
      <c r="GJ7" s="33"/>
      <c r="GK7" s="33"/>
      <c r="GL7" s="33"/>
      <c r="GM7" s="33"/>
      <c r="GN7" s="33"/>
      <c r="GO7" s="33"/>
      <c r="GP7" s="33"/>
      <c r="GQ7" s="33"/>
      <c r="GR7" s="33"/>
      <c r="GS7" s="33"/>
      <c r="GT7" s="33"/>
      <c r="GU7" s="33"/>
      <c r="GV7" s="33"/>
      <c r="GW7" s="33"/>
      <c r="GX7" s="33"/>
      <c r="GY7" s="33"/>
      <c r="GZ7" s="33"/>
      <c r="HA7" s="33"/>
      <c r="HB7" s="33"/>
      <c r="HC7" s="33"/>
      <c r="HD7" s="33"/>
      <c r="HE7" s="33"/>
      <c r="HF7" s="33"/>
      <c r="HG7" s="33"/>
      <c r="HH7" s="33"/>
      <c r="HI7" s="33"/>
      <c r="HJ7" s="33"/>
      <c r="HK7" s="33"/>
      <c r="HL7" s="33"/>
      <c r="HM7" s="33"/>
      <c r="HN7" s="33"/>
      <c r="HO7" s="33"/>
      <c r="HP7" s="33"/>
      <c r="HQ7" s="33"/>
      <c r="HR7" s="33"/>
      <c r="HS7" s="33"/>
      <c r="HT7" s="33"/>
      <c r="HU7" s="33"/>
      <c r="HV7" s="33"/>
      <c r="HW7" s="33"/>
      <c r="HX7" s="33"/>
      <c r="HY7" s="33"/>
      <c r="HZ7" s="33"/>
      <c r="IA7" s="33"/>
      <c r="IB7" s="33"/>
      <c r="IC7" s="33"/>
      <c r="ID7" s="33"/>
      <c r="IE7" s="33"/>
      <c r="IF7" s="33"/>
      <c r="IG7" s="33"/>
      <c r="IH7" s="33"/>
      <c r="II7" s="33"/>
      <c r="IJ7" s="33"/>
      <c r="IK7" s="33"/>
      <c r="IL7" s="33"/>
      <c r="IM7" s="33"/>
      <c r="IN7" s="33"/>
      <c r="IO7" s="33"/>
      <c r="IP7" s="33"/>
      <c r="IQ7" s="33"/>
      <c r="IR7" s="33"/>
      <c r="IS7" s="33"/>
      <c r="IT7" s="33"/>
      <c r="IU7" s="33"/>
      <c r="IV7" s="33"/>
    </row>
    <row r="8" spans="1:256" s="31" customFormat="1" ht="15.75" x14ac:dyDescent="0.25">
      <c r="A8" s="8"/>
      <c r="B8" s="20"/>
      <c r="C8" s="20"/>
      <c r="D8" s="28"/>
      <c r="E8" s="28"/>
      <c r="F8" s="2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c r="BI8" s="30"/>
      <c r="BJ8" s="30"/>
      <c r="BK8" s="30"/>
      <c r="BL8" s="30"/>
      <c r="BM8" s="30"/>
      <c r="BN8" s="30"/>
      <c r="BO8" s="30"/>
      <c r="BP8" s="30"/>
      <c r="BQ8" s="30"/>
      <c r="BR8" s="30"/>
      <c r="BS8" s="30"/>
      <c r="BT8" s="30"/>
      <c r="BU8" s="30"/>
      <c r="BV8" s="30"/>
      <c r="BW8" s="30"/>
      <c r="BX8" s="30"/>
      <c r="BY8" s="30"/>
      <c r="BZ8" s="30"/>
      <c r="CA8" s="30"/>
      <c r="CB8" s="30"/>
      <c r="CC8" s="30"/>
      <c r="CD8" s="30"/>
      <c r="CE8" s="30"/>
      <c r="CF8" s="30"/>
      <c r="CG8" s="30"/>
      <c r="CH8" s="30"/>
      <c r="CI8" s="30"/>
      <c r="CJ8" s="30"/>
      <c r="CK8" s="30"/>
      <c r="CL8" s="30"/>
      <c r="CM8" s="30"/>
      <c r="CN8" s="30"/>
      <c r="CO8" s="30"/>
      <c r="CP8" s="30"/>
      <c r="CQ8" s="30"/>
      <c r="CR8" s="30"/>
      <c r="CS8" s="30"/>
      <c r="CT8" s="30"/>
      <c r="CU8" s="30"/>
      <c r="CV8" s="30"/>
      <c r="CW8" s="30"/>
      <c r="CX8" s="30"/>
      <c r="CY8" s="30"/>
      <c r="CZ8" s="30"/>
      <c r="DA8" s="30"/>
      <c r="DB8" s="30"/>
      <c r="DC8" s="30"/>
      <c r="DD8" s="30"/>
      <c r="DE8" s="30"/>
      <c r="DF8" s="30"/>
      <c r="DG8" s="30"/>
      <c r="DH8" s="30"/>
      <c r="DI8" s="30"/>
      <c r="DJ8" s="30"/>
      <c r="DK8" s="30"/>
      <c r="DL8" s="30"/>
      <c r="DM8" s="30"/>
      <c r="DN8" s="30"/>
      <c r="DO8" s="30"/>
      <c r="DP8" s="30"/>
      <c r="DQ8" s="30"/>
      <c r="DR8" s="30"/>
      <c r="DS8" s="30"/>
      <c r="DT8" s="30"/>
      <c r="DU8" s="30"/>
      <c r="DV8" s="30"/>
      <c r="DW8" s="30"/>
      <c r="DX8" s="30"/>
      <c r="DY8" s="30"/>
      <c r="DZ8" s="30"/>
      <c r="EA8" s="30"/>
      <c r="EB8" s="30"/>
      <c r="EC8" s="30"/>
      <c r="ED8" s="30"/>
      <c r="EE8" s="30"/>
      <c r="EF8" s="30"/>
      <c r="EG8" s="30"/>
      <c r="EH8" s="30"/>
      <c r="EI8" s="30"/>
      <c r="EJ8" s="30"/>
      <c r="EK8" s="30"/>
      <c r="EL8" s="30"/>
      <c r="EM8" s="30"/>
      <c r="EN8" s="30"/>
      <c r="EO8" s="30"/>
      <c r="EP8" s="30"/>
      <c r="EQ8" s="30"/>
      <c r="ER8" s="30"/>
      <c r="ES8" s="30"/>
      <c r="ET8" s="30"/>
      <c r="EU8" s="30"/>
      <c r="EV8" s="30"/>
      <c r="EW8" s="30"/>
      <c r="EX8" s="30"/>
      <c r="EY8" s="30"/>
      <c r="EZ8" s="30"/>
      <c r="FA8" s="30"/>
      <c r="FB8" s="30"/>
      <c r="FC8" s="30"/>
      <c r="FD8" s="30"/>
      <c r="FE8" s="30"/>
      <c r="FF8" s="30"/>
      <c r="FG8" s="30"/>
      <c r="FH8" s="30"/>
      <c r="FI8" s="30"/>
      <c r="FJ8" s="30"/>
      <c r="FK8" s="30"/>
      <c r="FL8" s="30"/>
      <c r="FM8" s="30"/>
      <c r="FN8" s="30"/>
      <c r="FO8" s="30"/>
      <c r="FP8" s="30"/>
      <c r="FQ8" s="30"/>
      <c r="FR8" s="30"/>
      <c r="FS8" s="30"/>
      <c r="FT8" s="30"/>
      <c r="FU8" s="30"/>
      <c r="FV8" s="30"/>
      <c r="FW8" s="30"/>
      <c r="FX8" s="30"/>
      <c r="FY8" s="30"/>
      <c r="FZ8" s="30"/>
      <c r="GA8" s="30"/>
      <c r="GB8" s="30"/>
      <c r="GC8" s="30"/>
      <c r="GD8" s="30"/>
      <c r="GE8" s="30"/>
      <c r="GF8" s="30"/>
      <c r="GG8" s="30"/>
      <c r="GH8" s="30"/>
      <c r="GI8" s="30"/>
      <c r="GJ8" s="30"/>
      <c r="GK8" s="30"/>
      <c r="GL8" s="30"/>
      <c r="GM8" s="30"/>
      <c r="GN8" s="30"/>
      <c r="GO8" s="30"/>
      <c r="GP8" s="30"/>
      <c r="GQ8" s="30"/>
      <c r="GR8" s="30"/>
      <c r="GS8" s="30"/>
      <c r="GT8" s="30"/>
      <c r="GU8" s="30"/>
      <c r="GV8" s="30"/>
      <c r="GW8" s="30"/>
      <c r="GX8" s="30"/>
      <c r="GY8" s="30"/>
      <c r="GZ8" s="30"/>
      <c r="HA8" s="30"/>
      <c r="HB8" s="30"/>
      <c r="HC8" s="30"/>
      <c r="HD8" s="30"/>
      <c r="HE8" s="30"/>
      <c r="HF8" s="30"/>
      <c r="HG8" s="30"/>
      <c r="HH8" s="30"/>
      <c r="HI8" s="30"/>
      <c r="HJ8" s="30"/>
      <c r="HK8" s="30"/>
      <c r="HL8" s="30"/>
      <c r="HM8" s="30"/>
      <c r="HN8" s="30"/>
      <c r="HO8" s="30"/>
      <c r="HP8" s="30"/>
      <c r="HQ8" s="30"/>
      <c r="HR8" s="30"/>
      <c r="HS8" s="30"/>
      <c r="HT8" s="30"/>
      <c r="HU8" s="30"/>
      <c r="HV8" s="30"/>
      <c r="HW8" s="30"/>
      <c r="HX8" s="30"/>
      <c r="HY8" s="30"/>
      <c r="HZ8" s="30"/>
      <c r="IA8" s="30"/>
      <c r="IB8" s="30"/>
      <c r="IC8" s="30"/>
      <c r="ID8" s="30"/>
      <c r="IE8" s="30"/>
      <c r="IF8" s="30"/>
      <c r="IG8" s="30"/>
      <c r="IH8" s="30"/>
      <c r="II8" s="30"/>
      <c r="IJ8" s="30"/>
      <c r="IK8" s="30"/>
      <c r="IL8" s="30"/>
      <c r="IM8" s="30"/>
      <c r="IN8" s="30"/>
      <c r="IO8" s="30"/>
      <c r="IP8" s="30"/>
      <c r="IQ8" s="30"/>
      <c r="IR8" s="30"/>
      <c r="IS8" s="30"/>
      <c r="IT8" s="30"/>
      <c r="IU8" s="30"/>
      <c r="IV8" s="30"/>
    </row>
    <row r="9" spans="1:256" s="31" customFormat="1" ht="96" customHeight="1" x14ac:dyDescent="0.2">
      <c r="A9" s="12">
        <v>1</v>
      </c>
      <c r="B9" s="13" t="s">
        <v>100</v>
      </c>
      <c r="C9" s="14"/>
      <c r="D9" s="15"/>
      <c r="E9" s="15"/>
      <c r="F9" s="15"/>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c r="BO9" s="30"/>
      <c r="BP9" s="30"/>
      <c r="BQ9" s="30"/>
      <c r="BR9" s="30"/>
      <c r="BS9" s="30"/>
      <c r="BT9" s="30"/>
      <c r="BU9" s="30"/>
      <c r="BV9" s="30"/>
      <c r="BW9" s="30"/>
      <c r="BX9" s="30"/>
      <c r="BY9" s="30"/>
      <c r="BZ9" s="30"/>
      <c r="CA9" s="30"/>
      <c r="CB9" s="30"/>
      <c r="CC9" s="30"/>
      <c r="CD9" s="30"/>
      <c r="CE9" s="30"/>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30"/>
      <c r="DR9" s="30"/>
      <c r="DS9" s="30"/>
      <c r="DT9" s="30"/>
      <c r="DU9" s="30"/>
      <c r="DV9" s="30"/>
      <c r="DW9" s="30"/>
      <c r="DX9" s="30"/>
      <c r="DY9" s="30"/>
      <c r="DZ9" s="30"/>
      <c r="EA9" s="30"/>
      <c r="EB9" s="30"/>
      <c r="EC9" s="30"/>
      <c r="ED9" s="30"/>
      <c r="EE9" s="30"/>
      <c r="EF9" s="30"/>
      <c r="EG9" s="30"/>
      <c r="EH9" s="30"/>
      <c r="EI9" s="30"/>
      <c r="EJ9" s="30"/>
      <c r="EK9" s="30"/>
      <c r="EL9" s="30"/>
      <c r="EM9" s="30"/>
      <c r="EN9" s="30"/>
      <c r="EO9" s="30"/>
      <c r="EP9" s="30"/>
      <c r="EQ9" s="30"/>
      <c r="ER9" s="30"/>
      <c r="ES9" s="30"/>
      <c r="ET9" s="30"/>
      <c r="EU9" s="30"/>
      <c r="EV9" s="30"/>
      <c r="EW9" s="30"/>
      <c r="EX9" s="30"/>
      <c r="EY9" s="30"/>
      <c r="EZ9" s="30"/>
      <c r="FA9" s="30"/>
      <c r="FB9" s="30"/>
      <c r="FC9" s="30"/>
      <c r="FD9" s="30"/>
      <c r="FE9" s="30"/>
      <c r="FF9" s="30"/>
      <c r="FG9" s="30"/>
      <c r="FH9" s="30"/>
      <c r="FI9" s="30"/>
      <c r="FJ9" s="30"/>
      <c r="FK9" s="30"/>
      <c r="FL9" s="30"/>
      <c r="FM9" s="30"/>
      <c r="FN9" s="30"/>
      <c r="FO9" s="30"/>
      <c r="FP9" s="30"/>
      <c r="FQ9" s="30"/>
      <c r="FR9" s="30"/>
      <c r="FS9" s="30"/>
      <c r="FT9" s="30"/>
      <c r="FU9" s="30"/>
      <c r="FV9" s="30"/>
      <c r="FW9" s="30"/>
      <c r="FX9" s="30"/>
      <c r="FY9" s="30"/>
      <c r="FZ9" s="30"/>
      <c r="GA9" s="30"/>
      <c r="GB9" s="30"/>
      <c r="GC9" s="30"/>
      <c r="GD9" s="30"/>
      <c r="GE9" s="30"/>
      <c r="GF9" s="30"/>
      <c r="GG9" s="30"/>
      <c r="GH9" s="30"/>
      <c r="GI9" s="30"/>
      <c r="GJ9" s="30"/>
      <c r="GK9" s="30"/>
      <c r="GL9" s="30"/>
      <c r="GM9" s="30"/>
      <c r="GN9" s="30"/>
      <c r="GO9" s="30"/>
      <c r="GP9" s="30"/>
      <c r="GQ9" s="30"/>
      <c r="GR9" s="30"/>
      <c r="GS9" s="30"/>
      <c r="GT9" s="30"/>
      <c r="GU9" s="30"/>
      <c r="GV9" s="30"/>
      <c r="GW9" s="30"/>
      <c r="GX9" s="30"/>
      <c r="GY9" s="30"/>
      <c r="GZ9" s="30"/>
      <c r="HA9" s="30"/>
      <c r="HB9" s="30"/>
      <c r="HC9" s="30"/>
      <c r="HD9" s="30"/>
      <c r="HE9" s="30"/>
      <c r="HF9" s="30"/>
      <c r="HG9" s="30"/>
      <c r="HH9" s="30"/>
      <c r="HI9" s="30"/>
      <c r="HJ9" s="30"/>
      <c r="HK9" s="30"/>
      <c r="HL9" s="30"/>
      <c r="HM9" s="30"/>
      <c r="HN9" s="30"/>
      <c r="HO9" s="30"/>
      <c r="HP9" s="30"/>
      <c r="HQ9" s="30"/>
      <c r="HR9" s="30"/>
      <c r="HS9" s="30"/>
      <c r="HT9" s="30"/>
      <c r="HU9" s="30"/>
      <c r="HV9" s="30"/>
      <c r="HW9" s="30"/>
      <c r="HX9" s="30"/>
      <c r="HY9" s="30"/>
      <c r="HZ9" s="30"/>
      <c r="IA9" s="30"/>
      <c r="IB9" s="30"/>
      <c r="IC9" s="30"/>
      <c r="ID9" s="30"/>
      <c r="IE9" s="30"/>
      <c r="IF9" s="30"/>
      <c r="IG9" s="30"/>
      <c r="IH9" s="30"/>
      <c r="II9" s="30"/>
      <c r="IJ9" s="30"/>
      <c r="IK9" s="30"/>
      <c r="IL9" s="30"/>
      <c r="IM9" s="30"/>
      <c r="IN9" s="30"/>
      <c r="IO9" s="30"/>
      <c r="IP9" s="30"/>
      <c r="IQ9" s="30"/>
      <c r="IR9" s="30"/>
      <c r="IS9" s="30"/>
      <c r="IT9" s="30"/>
      <c r="IU9" s="30"/>
      <c r="IV9" s="30"/>
    </row>
    <row r="10" spans="1:256" s="31" customFormat="1" ht="15.75" x14ac:dyDescent="0.2">
      <c r="A10" s="12"/>
      <c r="B10" s="13" t="s">
        <v>101</v>
      </c>
      <c r="C10" s="14" t="s">
        <v>1</v>
      </c>
      <c r="D10" s="15">
        <f>(3.5+2.4)*0.12*0.2+1.7*0.25*0.2</f>
        <v>0.22660000000000002</v>
      </c>
      <c r="E10" s="15"/>
      <c r="F10" s="15">
        <f>D10*E10</f>
        <v>0</v>
      </c>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c r="BZ10" s="30"/>
      <c r="CA10" s="30"/>
      <c r="CB10" s="30"/>
      <c r="CC10" s="30"/>
      <c r="CD10" s="30"/>
      <c r="CE10" s="30"/>
      <c r="CF10" s="30"/>
      <c r="CG10" s="30"/>
      <c r="CH10" s="30"/>
      <c r="CI10" s="30"/>
      <c r="CJ10" s="30"/>
      <c r="CK10" s="30"/>
      <c r="CL10" s="30"/>
      <c r="CM10" s="30"/>
      <c r="CN10" s="30"/>
      <c r="CO10" s="30"/>
      <c r="CP10" s="30"/>
      <c r="CQ10" s="30"/>
      <c r="CR10" s="30"/>
      <c r="CS10" s="30"/>
      <c r="CT10" s="30"/>
      <c r="CU10" s="30"/>
      <c r="CV10" s="30"/>
      <c r="CW10" s="30"/>
      <c r="CX10" s="30"/>
      <c r="CY10" s="30"/>
      <c r="CZ10" s="30"/>
      <c r="DA10" s="30"/>
      <c r="DB10" s="30"/>
      <c r="DC10" s="30"/>
      <c r="DD10" s="30"/>
      <c r="DE10" s="30"/>
      <c r="DF10" s="30"/>
      <c r="DG10" s="30"/>
      <c r="DH10" s="30"/>
      <c r="DI10" s="30"/>
      <c r="DJ10" s="30"/>
      <c r="DK10" s="30"/>
      <c r="DL10" s="30"/>
      <c r="DM10" s="30"/>
      <c r="DN10" s="30"/>
      <c r="DO10" s="30"/>
      <c r="DP10" s="30"/>
      <c r="DQ10" s="30"/>
      <c r="DR10" s="30"/>
      <c r="DS10" s="30"/>
      <c r="DT10" s="30"/>
      <c r="DU10" s="30"/>
      <c r="DV10" s="30"/>
      <c r="DW10" s="30"/>
      <c r="DX10" s="30"/>
      <c r="DY10" s="30"/>
      <c r="DZ10" s="30"/>
      <c r="EA10" s="30"/>
      <c r="EB10" s="30"/>
      <c r="EC10" s="30"/>
      <c r="ED10" s="30"/>
      <c r="EE10" s="30"/>
      <c r="EF10" s="30"/>
      <c r="EG10" s="30"/>
      <c r="EH10" s="30"/>
      <c r="EI10" s="30"/>
      <c r="EJ10" s="30"/>
      <c r="EK10" s="30"/>
      <c r="EL10" s="30"/>
      <c r="EM10" s="30"/>
      <c r="EN10" s="30"/>
      <c r="EO10" s="30"/>
      <c r="EP10" s="30"/>
      <c r="EQ10" s="30"/>
      <c r="ER10" s="30"/>
      <c r="ES10" s="30"/>
      <c r="ET10" s="30"/>
      <c r="EU10" s="30"/>
      <c r="EV10" s="30"/>
      <c r="EW10" s="30"/>
      <c r="EX10" s="30"/>
      <c r="EY10" s="30"/>
      <c r="EZ10" s="30"/>
      <c r="FA10" s="30"/>
      <c r="FB10" s="30"/>
      <c r="FC10" s="30"/>
      <c r="FD10" s="30"/>
      <c r="FE10" s="30"/>
      <c r="FF10" s="30"/>
      <c r="FG10" s="30"/>
      <c r="FH10" s="30"/>
      <c r="FI10" s="30"/>
      <c r="FJ10" s="30"/>
      <c r="FK10" s="30"/>
      <c r="FL10" s="30"/>
      <c r="FM10" s="30"/>
      <c r="FN10" s="30"/>
      <c r="FO10" s="30"/>
      <c r="FP10" s="30"/>
      <c r="FQ10" s="30"/>
      <c r="FR10" s="30"/>
      <c r="FS10" s="30"/>
      <c r="FT10" s="30"/>
      <c r="FU10" s="30"/>
      <c r="FV10" s="30"/>
      <c r="FW10" s="30"/>
      <c r="FX10" s="30"/>
      <c r="FY10" s="30"/>
      <c r="FZ10" s="30"/>
      <c r="GA10" s="30"/>
      <c r="GB10" s="30"/>
      <c r="GC10" s="30"/>
      <c r="GD10" s="30"/>
      <c r="GE10" s="30"/>
      <c r="GF10" s="30"/>
      <c r="GG10" s="30"/>
      <c r="GH10" s="30"/>
      <c r="GI10" s="30"/>
      <c r="GJ10" s="30"/>
      <c r="GK10" s="30"/>
      <c r="GL10" s="30"/>
      <c r="GM10" s="30"/>
      <c r="GN10" s="30"/>
      <c r="GO10" s="30"/>
      <c r="GP10" s="30"/>
      <c r="GQ10" s="30"/>
      <c r="GR10" s="30"/>
      <c r="GS10" s="30"/>
      <c r="GT10" s="30"/>
      <c r="GU10" s="30"/>
      <c r="GV10" s="30"/>
      <c r="GW10" s="30"/>
      <c r="GX10" s="30"/>
      <c r="GY10" s="30"/>
      <c r="GZ10" s="30"/>
      <c r="HA10" s="30"/>
      <c r="HB10" s="30"/>
      <c r="HC10" s="30"/>
      <c r="HD10" s="30"/>
      <c r="HE10" s="30"/>
      <c r="HF10" s="30"/>
      <c r="HG10" s="30"/>
      <c r="HH10" s="30"/>
      <c r="HI10" s="30"/>
      <c r="HJ10" s="30"/>
      <c r="HK10" s="30"/>
      <c r="HL10" s="30"/>
      <c r="HM10" s="30"/>
      <c r="HN10" s="30"/>
      <c r="HO10" s="30"/>
      <c r="HP10" s="30"/>
      <c r="HQ10" s="30"/>
      <c r="HR10" s="30"/>
      <c r="HS10" s="30"/>
      <c r="HT10" s="30"/>
      <c r="HU10" s="30"/>
      <c r="HV10" s="30"/>
      <c r="HW10" s="30"/>
      <c r="HX10" s="30"/>
      <c r="HY10" s="30"/>
      <c r="HZ10" s="30"/>
      <c r="IA10" s="30"/>
      <c r="IB10" s="30"/>
      <c r="IC10" s="30"/>
      <c r="ID10" s="30"/>
      <c r="IE10" s="30"/>
      <c r="IF10" s="30"/>
      <c r="IG10" s="30"/>
      <c r="IH10" s="30"/>
      <c r="II10" s="30"/>
      <c r="IJ10" s="30"/>
      <c r="IK10" s="30"/>
      <c r="IL10" s="30"/>
      <c r="IM10" s="30"/>
      <c r="IN10" s="30"/>
      <c r="IO10" s="30"/>
      <c r="IP10" s="30"/>
      <c r="IQ10" s="30"/>
      <c r="IR10" s="30"/>
      <c r="IS10" s="30"/>
      <c r="IT10" s="30"/>
      <c r="IU10" s="30"/>
      <c r="IV10" s="30"/>
    </row>
    <row r="11" spans="1:256" s="31" customFormat="1" ht="15.75" x14ac:dyDescent="0.2">
      <c r="A11" s="12"/>
      <c r="B11" s="13"/>
      <c r="C11" s="14"/>
      <c r="D11" s="15"/>
      <c r="E11" s="15"/>
      <c r="F11" s="15"/>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c r="CQ11" s="30"/>
      <c r="CR11" s="30"/>
      <c r="CS11" s="30"/>
      <c r="CT11" s="30"/>
      <c r="CU11" s="30"/>
      <c r="CV11" s="30"/>
      <c r="CW11" s="30"/>
      <c r="CX11" s="30"/>
      <c r="CY11" s="30"/>
      <c r="CZ11" s="30"/>
      <c r="DA11" s="30"/>
      <c r="DB11" s="30"/>
      <c r="DC11" s="30"/>
      <c r="DD11" s="30"/>
      <c r="DE11" s="30"/>
      <c r="DF11" s="30"/>
      <c r="DG11" s="30"/>
      <c r="DH11" s="30"/>
      <c r="DI11" s="30"/>
      <c r="DJ11" s="30"/>
      <c r="DK11" s="30"/>
      <c r="DL11" s="30"/>
      <c r="DM11" s="30"/>
      <c r="DN11" s="30"/>
      <c r="DO11" s="30"/>
      <c r="DP11" s="30"/>
      <c r="DQ11" s="30"/>
      <c r="DR11" s="30"/>
      <c r="DS11" s="30"/>
      <c r="DT11" s="30"/>
      <c r="DU11" s="30"/>
      <c r="DV11" s="30"/>
      <c r="DW11" s="30"/>
      <c r="DX11" s="30"/>
      <c r="DY11" s="30"/>
      <c r="DZ11" s="30"/>
      <c r="EA11" s="30"/>
      <c r="EB11" s="30"/>
      <c r="EC11" s="30"/>
      <c r="ED11" s="30"/>
      <c r="EE11" s="30"/>
      <c r="EF11" s="30"/>
      <c r="EG11" s="30"/>
      <c r="EH11" s="30"/>
      <c r="EI11" s="30"/>
      <c r="EJ11" s="30"/>
      <c r="EK11" s="30"/>
      <c r="EL11" s="30"/>
      <c r="EM11" s="30"/>
      <c r="EN11" s="30"/>
      <c r="EO11" s="30"/>
      <c r="EP11" s="30"/>
      <c r="EQ11" s="30"/>
      <c r="ER11" s="30"/>
      <c r="ES11" s="30"/>
      <c r="ET11" s="30"/>
      <c r="EU11" s="30"/>
      <c r="EV11" s="30"/>
      <c r="EW11" s="30"/>
      <c r="EX11" s="30"/>
      <c r="EY11" s="30"/>
      <c r="EZ11" s="30"/>
      <c r="FA11" s="30"/>
      <c r="FB11" s="30"/>
      <c r="FC11" s="30"/>
      <c r="FD11" s="30"/>
      <c r="FE11" s="30"/>
      <c r="FF11" s="30"/>
      <c r="FG11" s="30"/>
      <c r="FH11" s="30"/>
      <c r="FI11" s="30"/>
      <c r="FJ11" s="30"/>
      <c r="FK11" s="30"/>
      <c r="FL11" s="30"/>
      <c r="FM11" s="30"/>
      <c r="FN11" s="30"/>
      <c r="FO11" s="30"/>
      <c r="FP11" s="30"/>
      <c r="FQ11" s="30"/>
      <c r="FR11" s="30"/>
      <c r="FS11" s="30"/>
      <c r="FT11" s="30"/>
      <c r="FU11" s="30"/>
      <c r="FV11" s="30"/>
      <c r="FW11" s="30"/>
      <c r="FX11" s="30"/>
      <c r="FY11" s="30"/>
      <c r="FZ11" s="30"/>
      <c r="GA11" s="30"/>
      <c r="GB11" s="30"/>
      <c r="GC11" s="30"/>
      <c r="GD11" s="30"/>
      <c r="GE11" s="30"/>
      <c r="GF11" s="30"/>
      <c r="GG11" s="30"/>
      <c r="GH11" s="30"/>
      <c r="GI11" s="30"/>
      <c r="GJ11" s="30"/>
      <c r="GK11" s="30"/>
      <c r="GL11" s="30"/>
      <c r="GM11" s="30"/>
      <c r="GN11" s="30"/>
      <c r="GO11" s="30"/>
      <c r="GP11" s="30"/>
      <c r="GQ11" s="30"/>
      <c r="GR11" s="30"/>
      <c r="GS11" s="30"/>
      <c r="GT11" s="30"/>
      <c r="GU11" s="30"/>
      <c r="GV11" s="30"/>
      <c r="GW11" s="30"/>
      <c r="GX11" s="30"/>
      <c r="GY11" s="30"/>
      <c r="GZ11" s="30"/>
      <c r="HA11" s="30"/>
      <c r="HB11" s="30"/>
      <c r="HC11" s="30"/>
      <c r="HD11" s="30"/>
      <c r="HE11" s="30"/>
      <c r="HF11" s="30"/>
      <c r="HG11" s="30"/>
      <c r="HH11" s="30"/>
      <c r="HI11" s="30"/>
      <c r="HJ11" s="30"/>
      <c r="HK11" s="30"/>
      <c r="HL11" s="30"/>
      <c r="HM11" s="30"/>
      <c r="HN11" s="30"/>
      <c r="HO11" s="30"/>
      <c r="HP11" s="30"/>
      <c r="HQ11" s="30"/>
      <c r="HR11" s="30"/>
      <c r="HS11" s="30"/>
      <c r="HT11" s="30"/>
      <c r="HU11" s="30"/>
      <c r="HV11" s="30"/>
      <c r="HW11" s="30"/>
      <c r="HX11" s="30"/>
      <c r="HY11" s="30"/>
      <c r="HZ11" s="30"/>
      <c r="IA11" s="30"/>
      <c r="IB11" s="30"/>
      <c r="IC11" s="30"/>
      <c r="ID11" s="30"/>
      <c r="IE11" s="30"/>
      <c r="IF11" s="30"/>
      <c r="IG11" s="30"/>
      <c r="IH11" s="30"/>
      <c r="II11" s="30"/>
      <c r="IJ11" s="30"/>
      <c r="IK11" s="30"/>
      <c r="IL11" s="30"/>
      <c r="IM11" s="30"/>
      <c r="IN11" s="30"/>
      <c r="IO11" s="30"/>
      <c r="IP11" s="30"/>
      <c r="IQ11" s="30"/>
      <c r="IR11" s="30"/>
      <c r="IS11" s="30"/>
      <c r="IT11" s="30"/>
      <c r="IU11" s="30"/>
      <c r="IV11" s="30"/>
    </row>
    <row r="12" spans="1:256" s="31" customFormat="1" ht="93" customHeight="1" x14ac:dyDescent="0.2">
      <c r="A12" s="12">
        <v>2</v>
      </c>
      <c r="B12" s="13" t="s">
        <v>139</v>
      </c>
      <c r="C12" s="14"/>
      <c r="D12" s="15"/>
      <c r="E12" s="15"/>
      <c r="F12" s="15"/>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0"/>
      <c r="BY12" s="30"/>
      <c r="BZ12" s="30"/>
      <c r="CA12" s="30"/>
      <c r="CB12" s="30"/>
      <c r="CC12" s="30"/>
      <c r="CD12" s="30"/>
      <c r="CE12" s="30"/>
      <c r="CF12" s="30"/>
      <c r="CG12" s="30"/>
      <c r="CH12" s="30"/>
      <c r="CI12" s="30"/>
      <c r="CJ12" s="30"/>
      <c r="CK12" s="30"/>
      <c r="CL12" s="30"/>
      <c r="CM12" s="30"/>
      <c r="CN12" s="30"/>
      <c r="CO12" s="30"/>
      <c r="CP12" s="30"/>
      <c r="CQ12" s="30"/>
      <c r="CR12" s="30"/>
      <c r="CS12" s="30"/>
      <c r="CT12" s="30"/>
      <c r="CU12" s="30"/>
      <c r="CV12" s="30"/>
      <c r="CW12" s="30"/>
      <c r="CX12" s="30"/>
      <c r="CY12" s="30"/>
      <c r="CZ12" s="30"/>
      <c r="DA12" s="30"/>
      <c r="DB12" s="30"/>
      <c r="DC12" s="30"/>
      <c r="DD12" s="30"/>
      <c r="DE12" s="30"/>
      <c r="DF12" s="30"/>
      <c r="DG12" s="30"/>
      <c r="DH12" s="30"/>
      <c r="DI12" s="30"/>
      <c r="DJ12" s="30"/>
      <c r="DK12" s="30"/>
      <c r="DL12" s="30"/>
      <c r="DM12" s="30"/>
      <c r="DN12" s="30"/>
      <c r="DO12" s="30"/>
      <c r="DP12" s="30"/>
      <c r="DQ12" s="30"/>
      <c r="DR12" s="30"/>
      <c r="DS12" s="30"/>
      <c r="DT12" s="30"/>
      <c r="DU12" s="30"/>
      <c r="DV12" s="30"/>
      <c r="DW12" s="30"/>
      <c r="DX12" s="30"/>
      <c r="DY12" s="30"/>
      <c r="DZ12" s="30"/>
      <c r="EA12" s="30"/>
      <c r="EB12" s="30"/>
      <c r="EC12" s="30"/>
      <c r="ED12" s="30"/>
      <c r="EE12" s="30"/>
      <c r="EF12" s="30"/>
      <c r="EG12" s="30"/>
      <c r="EH12" s="30"/>
      <c r="EI12" s="30"/>
      <c r="EJ12" s="30"/>
      <c r="EK12" s="30"/>
      <c r="EL12" s="30"/>
      <c r="EM12" s="30"/>
      <c r="EN12" s="30"/>
      <c r="EO12" s="30"/>
      <c r="EP12" s="30"/>
      <c r="EQ12" s="30"/>
      <c r="ER12" s="30"/>
      <c r="ES12" s="30"/>
      <c r="ET12" s="30"/>
      <c r="EU12" s="30"/>
      <c r="EV12" s="30"/>
      <c r="EW12" s="30"/>
      <c r="EX12" s="30"/>
      <c r="EY12" s="30"/>
      <c r="EZ12" s="30"/>
      <c r="FA12" s="30"/>
      <c r="FB12" s="30"/>
      <c r="FC12" s="30"/>
      <c r="FD12" s="30"/>
      <c r="FE12" s="30"/>
      <c r="FF12" s="30"/>
      <c r="FG12" s="30"/>
      <c r="FH12" s="30"/>
      <c r="FI12" s="30"/>
      <c r="FJ12" s="30"/>
      <c r="FK12" s="30"/>
      <c r="FL12" s="30"/>
      <c r="FM12" s="30"/>
      <c r="FN12" s="30"/>
      <c r="FO12" s="30"/>
      <c r="FP12" s="30"/>
      <c r="FQ12" s="30"/>
      <c r="FR12" s="30"/>
      <c r="FS12" s="30"/>
      <c r="FT12" s="30"/>
      <c r="FU12" s="30"/>
      <c r="FV12" s="30"/>
      <c r="FW12" s="30"/>
      <c r="FX12" s="30"/>
      <c r="FY12" s="30"/>
      <c r="FZ12" s="30"/>
      <c r="GA12" s="30"/>
      <c r="GB12" s="30"/>
      <c r="GC12" s="30"/>
      <c r="GD12" s="30"/>
      <c r="GE12" s="30"/>
      <c r="GF12" s="30"/>
      <c r="GG12" s="30"/>
      <c r="GH12" s="30"/>
      <c r="GI12" s="30"/>
      <c r="GJ12" s="30"/>
      <c r="GK12" s="30"/>
      <c r="GL12" s="30"/>
      <c r="GM12" s="30"/>
      <c r="GN12" s="30"/>
      <c r="GO12" s="30"/>
      <c r="GP12" s="30"/>
      <c r="GQ12" s="30"/>
      <c r="GR12" s="30"/>
      <c r="GS12" s="30"/>
      <c r="GT12" s="30"/>
      <c r="GU12" s="30"/>
      <c r="GV12" s="30"/>
      <c r="GW12" s="30"/>
      <c r="GX12" s="30"/>
      <c r="GY12" s="30"/>
      <c r="GZ12" s="30"/>
      <c r="HA12" s="30"/>
      <c r="HB12" s="30"/>
      <c r="HC12" s="30"/>
      <c r="HD12" s="30"/>
      <c r="HE12" s="30"/>
      <c r="HF12" s="30"/>
      <c r="HG12" s="30"/>
      <c r="HH12" s="30"/>
      <c r="HI12" s="30"/>
      <c r="HJ12" s="30"/>
      <c r="HK12" s="30"/>
      <c r="HL12" s="30"/>
      <c r="HM12" s="30"/>
      <c r="HN12" s="30"/>
      <c r="HO12" s="30"/>
      <c r="HP12" s="30"/>
      <c r="HQ12" s="30"/>
      <c r="HR12" s="30"/>
      <c r="HS12" s="30"/>
      <c r="HT12" s="30"/>
      <c r="HU12" s="30"/>
      <c r="HV12" s="30"/>
      <c r="HW12" s="30"/>
      <c r="HX12" s="30"/>
      <c r="HY12" s="30"/>
      <c r="HZ12" s="30"/>
      <c r="IA12" s="30"/>
      <c r="IB12" s="30"/>
      <c r="IC12" s="30"/>
      <c r="ID12" s="30"/>
      <c r="IE12" s="30"/>
      <c r="IF12" s="30"/>
      <c r="IG12" s="30"/>
      <c r="IH12" s="30"/>
      <c r="II12" s="30"/>
      <c r="IJ12" s="30"/>
      <c r="IK12" s="30"/>
      <c r="IL12" s="30"/>
      <c r="IM12" s="30"/>
      <c r="IN12" s="30"/>
      <c r="IO12" s="30"/>
      <c r="IP12" s="30"/>
      <c r="IQ12" s="30"/>
      <c r="IR12" s="30"/>
      <c r="IS12" s="30"/>
      <c r="IT12" s="30"/>
      <c r="IU12" s="30"/>
      <c r="IV12" s="30"/>
    </row>
    <row r="13" spans="1:256" s="31" customFormat="1" ht="15.75" x14ac:dyDescent="0.2">
      <c r="A13" s="12"/>
      <c r="B13" s="13" t="s">
        <v>102</v>
      </c>
      <c r="C13" s="14" t="s">
        <v>4</v>
      </c>
      <c r="D13" s="15">
        <v>120</v>
      </c>
      <c r="E13" s="15"/>
      <c r="F13" s="15">
        <f>D13*E13</f>
        <v>0</v>
      </c>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c r="BZ13" s="30"/>
      <c r="CA13" s="30"/>
      <c r="CB13" s="30"/>
      <c r="CC13" s="30"/>
      <c r="CD13" s="30"/>
      <c r="CE13" s="30"/>
      <c r="CF13" s="30"/>
      <c r="CG13" s="30"/>
      <c r="CH13" s="30"/>
      <c r="CI13" s="30"/>
      <c r="CJ13" s="30"/>
      <c r="CK13" s="30"/>
      <c r="CL13" s="30"/>
      <c r="CM13" s="30"/>
      <c r="CN13" s="30"/>
      <c r="CO13" s="30"/>
      <c r="CP13" s="30"/>
      <c r="CQ13" s="30"/>
      <c r="CR13" s="30"/>
      <c r="CS13" s="30"/>
      <c r="CT13" s="30"/>
      <c r="CU13" s="30"/>
      <c r="CV13" s="30"/>
      <c r="CW13" s="30"/>
      <c r="CX13" s="30"/>
      <c r="CY13" s="30"/>
      <c r="CZ13" s="30"/>
      <c r="DA13" s="30"/>
      <c r="DB13" s="30"/>
      <c r="DC13" s="30"/>
      <c r="DD13" s="30"/>
      <c r="DE13" s="30"/>
      <c r="DF13" s="30"/>
      <c r="DG13" s="30"/>
      <c r="DH13" s="30"/>
      <c r="DI13" s="30"/>
      <c r="DJ13" s="30"/>
      <c r="DK13" s="30"/>
      <c r="DL13" s="30"/>
      <c r="DM13" s="30"/>
      <c r="DN13" s="30"/>
      <c r="DO13" s="30"/>
      <c r="DP13" s="30"/>
      <c r="DQ13" s="30"/>
      <c r="DR13" s="30"/>
      <c r="DS13" s="30"/>
      <c r="DT13" s="30"/>
      <c r="DU13" s="30"/>
      <c r="DV13" s="30"/>
      <c r="DW13" s="30"/>
      <c r="DX13" s="30"/>
      <c r="DY13" s="30"/>
      <c r="DZ13" s="30"/>
      <c r="EA13" s="30"/>
      <c r="EB13" s="30"/>
      <c r="EC13" s="30"/>
      <c r="ED13" s="30"/>
      <c r="EE13" s="30"/>
      <c r="EF13" s="30"/>
      <c r="EG13" s="30"/>
      <c r="EH13" s="30"/>
      <c r="EI13" s="30"/>
      <c r="EJ13" s="30"/>
      <c r="EK13" s="30"/>
      <c r="EL13" s="30"/>
      <c r="EM13" s="30"/>
      <c r="EN13" s="30"/>
      <c r="EO13" s="30"/>
      <c r="EP13" s="30"/>
      <c r="EQ13" s="30"/>
      <c r="ER13" s="30"/>
      <c r="ES13" s="30"/>
      <c r="ET13" s="30"/>
      <c r="EU13" s="30"/>
      <c r="EV13" s="30"/>
      <c r="EW13" s="30"/>
      <c r="EX13" s="30"/>
      <c r="EY13" s="30"/>
      <c r="EZ13" s="30"/>
      <c r="FA13" s="30"/>
      <c r="FB13" s="30"/>
      <c r="FC13" s="30"/>
      <c r="FD13" s="30"/>
      <c r="FE13" s="30"/>
      <c r="FF13" s="30"/>
      <c r="FG13" s="30"/>
      <c r="FH13" s="30"/>
      <c r="FI13" s="30"/>
      <c r="FJ13" s="30"/>
      <c r="FK13" s="30"/>
      <c r="FL13" s="30"/>
      <c r="FM13" s="30"/>
      <c r="FN13" s="30"/>
      <c r="FO13" s="30"/>
      <c r="FP13" s="30"/>
      <c r="FQ13" s="30"/>
      <c r="FR13" s="30"/>
      <c r="FS13" s="30"/>
      <c r="FT13" s="30"/>
      <c r="FU13" s="30"/>
      <c r="FV13" s="30"/>
      <c r="FW13" s="30"/>
      <c r="FX13" s="30"/>
      <c r="FY13" s="30"/>
      <c r="FZ13" s="30"/>
      <c r="GA13" s="30"/>
      <c r="GB13" s="30"/>
      <c r="GC13" s="30"/>
      <c r="GD13" s="30"/>
      <c r="GE13" s="30"/>
      <c r="GF13" s="30"/>
      <c r="GG13" s="30"/>
      <c r="GH13" s="30"/>
      <c r="GI13" s="30"/>
      <c r="GJ13" s="30"/>
      <c r="GK13" s="30"/>
      <c r="GL13" s="30"/>
      <c r="GM13" s="30"/>
      <c r="GN13" s="30"/>
      <c r="GO13" s="30"/>
      <c r="GP13" s="30"/>
      <c r="GQ13" s="30"/>
      <c r="GR13" s="30"/>
      <c r="GS13" s="30"/>
      <c r="GT13" s="30"/>
      <c r="GU13" s="30"/>
      <c r="GV13" s="30"/>
      <c r="GW13" s="30"/>
      <c r="GX13" s="30"/>
      <c r="GY13" s="30"/>
      <c r="GZ13" s="30"/>
      <c r="HA13" s="30"/>
      <c r="HB13" s="30"/>
      <c r="HC13" s="30"/>
      <c r="HD13" s="30"/>
      <c r="HE13" s="30"/>
      <c r="HF13" s="30"/>
      <c r="HG13" s="30"/>
      <c r="HH13" s="30"/>
      <c r="HI13" s="30"/>
      <c r="HJ13" s="30"/>
      <c r="HK13" s="30"/>
      <c r="HL13" s="30"/>
      <c r="HM13" s="30"/>
      <c r="HN13" s="30"/>
      <c r="HO13" s="30"/>
      <c r="HP13" s="30"/>
      <c r="HQ13" s="30"/>
      <c r="HR13" s="30"/>
      <c r="HS13" s="30"/>
      <c r="HT13" s="30"/>
      <c r="HU13" s="30"/>
      <c r="HV13" s="30"/>
      <c r="HW13" s="30"/>
      <c r="HX13" s="30"/>
      <c r="HY13" s="30"/>
      <c r="HZ13" s="30"/>
      <c r="IA13" s="30"/>
      <c r="IB13" s="30"/>
      <c r="IC13" s="30"/>
      <c r="ID13" s="30"/>
      <c r="IE13" s="30"/>
      <c r="IF13" s="30"/>
      <c r="IG13" s="30"/>
      <c r="IH13" s="30"/>
      <c r="II13" s="30"/>
      <c r="IJ13" s="30"/>
      <c r="IK13" s="30"/>
      <c r="IL13" s="30"/>
      <c r="IM13" s="30"/>
      <c r="IN13" s="30"/>
      <c r="IO13" s="30"/>
      <c r="IP13" s="30"/>
      <c r="IQ13" s="30"/>
      <c r="IR13" s="30"/>
      <c r="IS13" s="30"/>
      <c r="IT13" s="30"/>
      <c r="IU13" s="30"/>
      <c r="IV13" s="30"/>
    </row>
    <row r="14" spans="1:256" s="31" customFormat="1" ht="15.75" x14ac:dyDescent="0.2">
      <c r="A14" s="8"/>
      <c r="B14" s="19"/>
      <c r="C14" s="10"/>
      <c r="D14" s="11"/>
      <c r="E14" s="11"/>
      <c r="F14" s="11"/>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0"/>
      <c r="BY14" s="30"/>
      <c r="BZ14" s="30"/>
      <c r="CA14" s="30"/>
      <c r="CB14" s="30"/>
      <c r="CC14" s="30"/>
      <c r="CD14" s="30"/>
      <c r="CE14" s="30"/>
      <c r="CF14" s="30"/>
      <c r="CG14" s="30"/>
      <c r="CH14" s="30"/>
      <c r="CI14" s="30"/>
      <c r="CJ14" s="30"/>
      <c r="CK14" s="30"/>
      <c r="CL14" s="30"/>
      <c r="CM14" s="30"/>
      <c r="CN14" s="30"/>
      <c r="CO14" s="30"/>
      <c r="CP14" s="30"/>
      <c r="CQ14" s="30"/>
      <c r="CR14" s="30"/>
      <c r="CS14" s="30"/>
      <c r="CT14" s="30"/>
      <c r="CU14" s="30"/>
      <c r="CV14" s="30"/>
      <c r="CW14" s="30"/>
      <c r="CX14" s="30"/>
      <c r="CY14" s="30"/>
      <c r="CZ14" s="30"/>
      <c r="DA14" s="30"/>
      <c r="DB14" s="30"/>
      <c r="DC14" s="30"/>
      <c r="DD14" s="30"/>
      <c r="DE14" s="30"/>
      <c r="DF14" s="30"/>
      <c r="DG14" s="30"/>
      <c r="DH14" s="30"/>
      <c r="DI14" s="30"/>
      <c r="DJ14" s="30"/>
      <c r="DK14" s="30"/>
      <c r="DL14" s="30"/>
      <c r="DM14" s="30"/>
      <c r="DN14" s="30"/>
      <c r="DO14" s="30"/>
      <c r="DP14" s="30"/>
      <c r="DQ14" s="30"/>
      <c r="DR14" s="30"/>
      <c r="DS14" s="30"/>
      <c r="DT14" s="30"/>
      <c r="DU14" s="30"/>
      <c r="DV14" s="30"/>
      <c r="DW14" s="30"/>
      <c r="DX14" s="30"/>
      <c r="DY14" s="30"/>
      <c r="DZ14" s="30"/>
      <c r="EA14" s="30"/>
      <c r="EB14" s="30"/>
      <c r="EC14" s="30"/>
      <c r="ED14" s="30"/>
      <c r="EE14" s="30"/>
      <c r="EF14" s="30"/>
      <c r="EG14" s="30"/>
      <c r="EH14" s="30"/>
      <c r="EI14" s="30"/>
      <c r="EJ14" s="30"/>
      <c r="EK14" s="30"/>
      <c r="EL14" s="30"/>
      <c r="EM14" s="30"/>
      <c r="EN14" s="30"/>
      <c r="EO14" s="30"/>
      <c r="EP14" s="30"/>
      <c r="EQ14" s="30"/>
      <c r="ER14" s="30"/>
      <c r="ES14" s="30"/>
      <c r="ET14" s="30"/>
      <c r="EU14" s="30"/>
      <c r="EV14" s="30"/>
      <c r="EW14" s="30"/>
      <c r="EX14" s="30"/>
      <c r="EY14" s="30"/>
      <c r="EZ14" s="30"/>
      <c r="FA14" s="30"/>
      <c r="FB14" s="30"/>
      <c r="FC14" s="30"/>
      <c r="FD14" s="30"/>
      <c r="FE14" s="30"/>
      <c r="FF14" s="30"/>
      <c r="FG14" s="30"/>
      <c r="FH14" s="30"/>
      <c r="FI14" s="30"/>
      <c r="FJ14" s="30"/>
      <c r="FK14" s="30"/>
      <c r="FL14" s="30"/>
      <c r="FM14" s="30"/>
      <c r="FN14" s="30"/>
      <c r="FO14" s="30"/>
      <c r="FP14" s="30"/>
      <c r="FQ14" s="30"/>
      <c r="FR14" s="30"/>
      <c r="FS14" s="30"/>
      <c r="FT14" s="30"/>
      <c r="FU14" s="30"/>
      <c r="FV14" s="30"/>
      <c r="FW14" s="30"/>
      <c r="FX14" s="30"/>
      <c r="FY14" s="30"/>
      <c r="FZ14" s="30"/>
      <c r="GA14" s="30"/>
      <c r="GB14" s="30"/>
      <c r="GC14" s="30"/>
      <c r="GD14" s="30"/>
      <c r="GE14" s="30"/>
      <c r="GF14" s="30"/>
      <c r="GG14" s="30"/>
      <c r="GH14" s="30"/>
      <c r="GI14" s="30"/>
      <c r="GJ14" s="30"/>
      <c r="GK14" s="30"/>
      <c r="GL14" s="30"/>
      <c r="GM14" s="30"/>
      <c r="GN14" s="30"/>
      <c r="GO14" s="30"/>
      <c r="GP14" s="30"/>
      <c r="GQ14" s="30"/>
      <c r="GR14" s="30"/>
      <c r="GS14" s="30"/>
      <c r="GT14" s="30"/>
      <c r="GU14" s="30"/>
      <c r="GV14" s="30"/>
      <c r="GW14" s="30"/>
      <c r="GX14" s="30"/>
      <c r="GY14" s="30"/>
      <c r="GZ14" s="30"/>
      <c r="HA14" s="30"/>
      <c r="HB14" s="30"/>
      <c r="HC14" s="30"/>
      <c r="HD14" s="30"/>
      <c r="HE14" s="30"/>
      <c r="HF14" s="30"/>
      <c r="HG14" s="30"/>
      <c r="HH14" s="30"/>
      <c r="HI14" s="30"/>
      <c r="HJ14" s="30"/>
      <c r="HK14" s="30"/>
      <c r="HL14" s="30"/>
      <c r="HM14" s="30"/>
      <c r="HN14" s="30"/>
      <c r="HO14" s="30"/>
      <c r="HP14" s="30"/>
      <c r="HQ14" s="30"/>
      <c r="HR14" s="30"/>
      <c r="HS14" s="30"/>
      <c r="HT14" s="30"/>
      <c r="HU14" s="30"/>
      <c r="HV14" s="30"/>
      <c r="HW14" s="30"/>
      <c r="HX14" s="30"/>
      <c r="HY14" s="30"/>
      <c r="HZ14" s="30"/>
      <c r="IA14" s="30"/>
      <c r="IB14" s="30"/>
      <c r="IC14" s="30"/>
      <c r="ID14" s="30"/>
      <c r="IE14" s="30"/>
      <c r="IF14" s="30"/>
      <c r="IG14" s="30"/>
      <c r="IH14" s="30"/>
      <c r="II14" s="30"/>
      <c r="IJ14" s="30"/>
      <c r="IK14" s="30"/>
      <c r="IL14" s="30"/>
      <c r="IM14" s="30"/>
      <c r="IN14" s="30"/>
      <c r="IO14" s="30"/>
      <c r="IP14" s="30"/>
      <c r="IQ14" s="30"/>
      <c r="IR14" s="30"/>
      <c r="IS14" s="30"/>
      <c r="IT14" s="30"/>
      <c r="IU14" s="30"/>
      <c r="IV14" s="30"/>
    </row>
    <row r="15" spans="1:256" s="31" customFormat="1" ht="15.75" x14ac:dyDescent="0.2">
      <c r="A15" s="17"/>
      <c r="B15" s="70" t="s">
        <v>218</v>
      </c>
      <c r="C15" s="70"/>
      <c r="D15" s="70"/>
      <c r="E15" s="70"/>
      <c r="F15" s="18">
        <f>SUM(F8:F14)</f>
        <v>0</v>
      </c>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c r="BS15" s="30"/>
      <c r="BT15" s="30"/>
      <c r="BU15" s="30"/>
      <c r="BV15" s="30"/>
      <c r="BW15" s="30"/>
      <c r="BX15" s="30"/>
      <c r="BY15" s="30"/>
      <c r="BZ15" s="30"/>
      <c r="CA15" s="30"/>
      <c r="CB15" s="30"/>
      <c r="CC15" s="30"/>
      <c r="CD15" s="30"/>
      <c r="CE15" s="30"/>
      <c r="CF15" s="30"/>
      <c r="CG15" s="30"/>
      <c r="CH15" s="30"/>
      <c r="CI15" s="30"/>
      <c r="CJ15" s="30"/>
      <c r="CK15" s="30"/>
      <c r="CL15" s="30"/>
      <c r="CM15" s="30"/>
      <c r="CN15" s="30"/>
      <c r="CO15" s="30"/>
      <c r="CP15" s="30"/>
      <c r="CQ15" s="30"/>
      <c r="CR15" s="30"/>
      <c r="CS15" s="30"/>
      <c r="CT15" s="30"/>
      <c r="CU15" s="30"/>
      <c r="CV15" s="30"/>
      <c r="CW15" s="30"/>
      <c r="CX15" s="30"/>
      <c r="CY15" s="30"/>
      <c r="CZ15" s="30"/>
      <c r="DA15" s="30"/>
      <c r="DB15" s="30"/>
      <c r="DC15" s="30"/>
      <c r="DD15" s="30"/>
      <c r="DE15" s="30"/>
      <c r="DF15" s="30"/>
      <c r="DG15" s="30"/>
      <c r="DH15" s="30"/>
      <c r="DI15" s="30"/>
      <c r="DJ15" s="30"/>
      <c r="DK15" s="30"/>
      <c r="DL15" s="30"/>
      <c r="DM15" s="30"/>
      <c r="DN15" s="30"/>
      <c r="DO15" s="30"/>
      <c r="DP15" s="30"/>
      <c r="DQ15" s="30"/>
      <c r="DR15" s="30"/>
      <c r="DS15" s="30"/>
      <c r="DT15" s="30"/>
      <c r="DU15" s="30"/>
      <c r="DV15" s="30"/>
      <c r="DW15" s="30"/>
      <c r="DX15" s="30"/>
      <c r="DY15" s="30"/>
      <c r="DZ15" s="30"/>
      <c r="EA15" s="30"/>
      <c r="EB15" s="30"/>
      <c r="EC15" s="30"/>
      <c r="ED15" s="30"/>
      <c r="EE15" s="30"/>
      <c r="EF15" s="30"/>
      <c r="EG15" s="30"/>
      <c r="EH15" s="30"/>
      <c r="EI15" s="30"/>
      <c r="EJ15" s="30"/>
      <c r="EK15" s="30"/>
      <c r="EL15" s="30"/>
      <c r="EM15" s="30"/>
      <c r="EN15" s="30"/>
      <c r="EO15" s="30"/>
      <c r="EP15" s="30"/>
      <c r="EQ15" s="30"/>
      <c r="ER15" s="30"/>
      <c r="ES15" s="30"/>
      <c r="ET15" s="30"/>
      <c r="EU15" s="30"/>
      <c r="EV15" s="30"/>
      <c r="EW15" s="30"/>
      <c r="EX15" s="30"/>
      <c r="EY15" s="30"/>
      <c r="EZ15" s="30"/>
      <c r="FA15" s="30"/>
      <c r="FB15" s="30"/>
      <c r="FC15" s="30"/>
      <c r="FD15" s="30"/>
      <c r="FE15" s="30"/>
      <c r="FF15" s="30"/>
      <c r="FG15" s="30"/>
      <c r="FH15" s="30"/>
      <c r="FI15" s="30"/>
      <c r="FJ15" s="30"/>
      <c r="FK15" s="30"/>
      <c r="FL15" s="30"/>
      <c r="FM15" s="30"/>
      <c r="FN15" s="30"/>
      <c r="FO15" s="30"/>
      <c r="FP15" s="30"/>
      <c r="FQ15" s="30"/>
      <c r="FR15" s="30"/>
      <c r="FS15" s="30"/>
      <c r="FT15" s="30"/>
      <c r="FU15" s="30"/>
      <c r="FV15" s="30"/>
      <c r="FW15" s="30"/>
      <c r="FX15" s="30"/>
      <c r="FY15" s="30"/>
      <c r="FZ15" s="30"/>
      <c r="GA15" s="30"/>
      <c r="GB15" s="30"/>
      <c r="GC15" s="30"/>
      <c r="GD15" s="30"/>
      <c r="GE15" s="30"/>
      <c r="GF15" s="30"/>
      <c r="GG15" s="30"/>
      <c r="GH15" s="30"/>
      <c r="GI15" s="30"/>
      <c r="GJ15" s="30"/>
      <c r="GK15" s="30"/>
      <c r="GL15" s="30"/>
      <c r="GM15" s="30"/>
      <c r="GN15" s="30"/>
      <c r="GO15" s="30"/>
      <c r="GP15" s="30"/>
      <c r="GQ15" s="30"/>
      <c r="GR15" s="30"/>
      <c r="GS15" s="30"/>
      <c r="GT15" s="30"/>
      <c r="GU15" s="30"/>
      <c r="GV15" s="30"/>
      <c r="GW15" s="30"/>
      <c r="GX15" s="30"/>
      <c r="GY15" s="30"/>
      <c r="GZ15" s="30"/>
      <c r="HA15" s="30"/>
      <c r="HB15" s="30"/>
      <c r="HC15" s="30"/>
      <c r="HD15" s="30"/>
      <c r="HE15" s="30"/>
      <c r="HF15" s="30"/>
      <c r="HG15" s="30"/>
      <c r="HH15" s="30"/>
      <c r="HI15" s="30"/>
      <c r="HJ15" s="30"/>
      <c r="HK15" s="30"/>
      <c r="HL15" s="30"/>
      <c r="HM15" s="30"/>
      <c r="HN15" s="30"/>
      <c r="HO15" s="30"/>
      <c r="HP15" s="30"/>
      <c r="HQ15" s="30"/>
      <c r="HR15" s="30"/>
      <c r="HS15" s="30"/>
      <c r="HT15" s="30"/>
      <c r="HU15" s="30"/>
      <c r="HV15" s="30"/>
      <c r="HW15" s="30"/>
      <c r="HX15" s="30"/>
      <c r="HY15" s="30"/>
      <c r="HZ15" s="30"/>
      <c r="IA15" s="30"/>
      <c r="IB15" s="30"/>
      <c r="IC15" s="30"/>
      <c r="ID15" s="30"/>
      <c r="IE15" s="30"/>
      <c r="IF15" s="30"/>
      <c r="IG15" s="30"/>
      <c r="IH15" s="30"/>
      <c r="II15" s="30"/>
      <c r="IJ15" s="30"/>
      <c r="IK15" s="30"/>
      <c r="IL15" s="30"/>
      <c r="IM15" s="30"/>
      <c r="IN15" s="30"/>
      <c r="IO15" s="30"/>
      <c r="IP15" s="30"/>
      <c r="IQ15" s="30"/>
      <c r="IR15" s="30"/>
      <c r="IS15" s="30"/>
      <c r="IT15" s="30"/>
      <c r="IU15" s="30"/>
      <c r="IV15" s="30"/>
    </row>
  </sheetData>
  <mergeCells count="2">
    <mergeCell ref="B7:F7"/>
    <mergeCell ref="B15:E15"/>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12"/>
  <sheetViews>
    <sheetView zoomScale="80" zoomScaleNormal="80" zoomScaleSheetLayoutView="80" workbookViewId="0">
      <selection activeCell="C16" sqref="C16"/>
    </sheetView>
  </sheetViews>
  <sheetFormatPr defaultRowHeight="12.75" x14ac:dyDescent="0.25"/>
  <cols>
    <col min="1" max="1" width="6" style="1" customWidth="1"/>
    <col min="2" max="2" width="35.625" style="1" customWidth="1"/>
    <col min="3" max="3" width="8.125" style="1" customWidth="1"/>
    <col min="4" max="4" width="9.125" style="5" customWidth="1"/>
    <col min="5" max="5" width="9.875" style="5" customWidth="1"/>
    <col min="6" max="6" width="10.625" style="1" customWidth="1"/>
    <col min="7" max="16384" width="9" style="1"/>
  </cols>
  <sheetData>
    <row r="2" spans="1:256" x14ac:dyDescent="0.25">
      <c r="A2" s="59" t="s">
        <v>169</v>
      </c>
      <c r="F2" s="59" t="s">
        <v>179</v>
      </c>
    </row>
    <row r="4" spans="1:256" x14ac:dyDescent="0.2">
      <c r="A4" s="41" t="s">
        <v>180</v>
      </c>
    </row>
    <row r="5" spans="1:256" s="27" customFormat="1" ht="38.25" x14ac:dyDescent="0.25">
      <c r="A5" s="60" t="s">
        <v>7</v>
      </c>
      <c r="B5" s="61" t="s">
        <v>8</v>
      </c>
      <c r="C5" s="61" t="s">
        <v>9</v>
      </c>
      <c r="D5" s="62" t="s">
        <v>10</v>
      </c>
      <c r="E5" s="63" t="s">
        <v>170</v>
      </c>
      <c r="F5" s="63" t="s">
        <v>171</v>
      </c>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4"/>
      <c r="ES5" s="24"/>
      <c r="ET5" s="24"/>
      <c r="EU5" s="24"/>
      <c r="EV5" s="24"/>
      <c r="EW5" s="24"/>
      <c r="EX5" s="24"/>
      <c r="EY5" s="24"/>
      <c r="EZ5" s="24"/>
      <c r="FA5" s="24"/>
      <c r="FB5" s="24"/>
      <c r="FC5" s="24"/>
      <c r="FD5" s="24"/>
      <c r="FE5" s="24"/>
      <c r="FF5" s="24"/>
      <c r="FG5" s="24"/>
      <c r="FH5" s="24"/>
      <c r="FI5" s="24"/>
      <c r="FJ5" s="24"/>
      <c r="FK5" s="24"/>
      <c r="FL5" s="24"/>
      <c r="FM5" s="24"/>
      <c r="FN5" s="24"/>
      <c r="FO5" s="24"/>
      <c r="FP5" s="24"/>
      <c r="FQ5" s="24"/>
      <c r="FR5" s="24"/>
      <c r="FS5" s="24"/>
      <c r="FT5" s="24"/>
      <c r="FU5" s="24"/>
      <c r="FV5" s="24"/>
      <c r="FW5" s="24"/>
      <c r="FX5" s="24"/>
      <c r="FY5" s="24"/>
      <c r="FZ5" s="24"/>
      <c r="GA5" s="24"/>
      <c r="GB5" s="24"/>
      <c r="GC5" s="24"/>
      <c r="GD5" s="24"/>
      <c r="GE5" s="24"/>
      <c r="GF5" s="24"/>
      <c r="GG5" s="24"/>
      <c r="GH5" s="24"/>
      <c r="GI5" s="24"/>
      <c r="GJ5" s="24"/>
      <c r="GK5" s="24"/>
      <c r="GL5" s="24"/>
      <c r="GM5" s="24"/>
      <c r="GN5" s="24"/>
      <c r="GO5" s="24"/>
      <c r="GP5" s="24"/>
      <c r="GQ5" s="24"/>
      <c r="GR5" s="24"/>
      <c r="GS5" s="24"/>
      <c r="GT5" s="24"/>
      <c r="GU5" s="24"/>
      <c r="GV5" s="24"/>
      <c r="GW5" s="24"/>
      <c r="GX5" s="24"/>
      <c r="GY5" s="24"/>
      <c r="GZ5" s="24"/>
      <c r="HA5" s="24"/>
      <c r="HB5" s="24"/>
      <c r="HC5" s="24"/>
      <c r="HD5" s="24"/>
      <c r="HE5" s="24"/>
      <c r="HF5" s="24"/>
      <c r="HG5" s="24"/>
      <c r="HH5" s="24"/>
      <c r="HI5" s="24"/>
      <c r="HJ5" s="24"/>
      <c r="HK5" s="24"/>
      <c r="HL5" s="24"/>
      <c r="HM5" s="24"/>
      <c r="HN5" s="24"/>
      <c r="HO5" s="24"/>
      <c r="HP5" s="24"/>
      <c r="HQ5" s="24"/>
      <c r="HR5" s="24"/>
      <c r="HS5" s="24"/>
      <c r="HT5" s="24"/>
      <c r="HU5" s="24"/>
      <c r="HV5" s="24"/>
      <c r="HW5" s="24"/>
      <c r="HX5" s="24"/>
      <c r="HY5" s="24"/>
      <c r="HZ5" s="24"/>
      <c r="IA5" s="24"/>
      <c r="IB5" s="24"/>
      <c r="IC5" s="24"/>
      <c r="ID5" s="24"/>
      <c r="IE5" s="24"/>
      <c r="IF5" s="24"/>
      <c r="IG5" s="24"/>
      <c r="IH5" s="24"/>
      <c r="II5" s="24"/>
      <c r="IJ5" s="24"/>
      <c r="IK5" s="24"/>
      <c r="IL5" s="24"/>
      <c r="IM5" s="24"/>
      <c r="IN5" s="24"/>
      <c r="IO5" s="24"/>
      <c r="IP5" s="24"/>
      <c r="IQ5" s="24"/>
      <c r="IR5" s="24"/>
      <c r="IS5" s="24"/>
      <c r="IT5" s="24"/>
      <c r="IU5" s="24"/>
      <c r="IV5" s="24"/>
    </row>
    <row r="6" spans="1:256" customFormat="1" ht="15.75" x14ac:dyDescent="0.25">
      <c r="A6" s="1"/>
      <c r="B6" s="1"/>
      <c r="C6" s="1"/>
      <c r="D6" s="5"/>
      <c r="E6" s="5"/>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s="6" customFormat="1" ht="15.75" x14ac:dyDescent="0.2">
      <c r="A7" s="67" t="s">
        <v>203</v>
      </c>
      <c r="B7" s="64" t="s">
        <v>219</v>
      </c>
      <c r="C7" s="65"/>
      <c r="D7" s="36"/>
      <c r="E7" s="36"/>
      <c r="F7" s="3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s="6" customFormat="1" ht="15.75" x14ac:dyDescent="0.2">
      <c r="A8" s="8"/>
      <c r="B8" s="9"/>
      <c r="C8" s="10"/>
      <c r="D8" s="11"/>
      <c r="E8" s="11"/>
      <c r="F8" s="11"/>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s="6" customFormat="1" ht="133.5" customHeight="1" x14ac:dyDescent="0.2">
      <c r="A9" s="12">
        <v>1</v>
      </c>
      <c r="B9" s="13" t="s">
        <v>121</v>
      </c>
      <c r="C9" s="14"/>
      <c r="D9" s="15"/>
      <c r="E9" s="15"/>
      <c r="F9" s="15"/>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s="6" customFormat="1" ht="15.75" x14ac:dyDescent="0.2">
      <c r="A10" s="12"/>
      <c r="B10" s="13" t="s">
        <v>103</v>
      </c>
      <c r="C10" s="14" t="s">
        <v>0</v>
      </c>
      <c r="D10" s="15">
        <f>44.83+73.15*0.3</f>
        <v>66.775000000000006</v>
      </c>
      <c r="E10" s="15"/>
      <c r="F10" s="15">
        <f>D10*E10</f>
        <v>0</v>
      </c>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x14ac:dyDescent="0.2">
      <c r="A11" s="8"/>
      <c r="B11" s="19"/>
      <c r="C11" s="10"/>
      <c r="D11" s="11"/>
      <c r="E11" s="11"/>
      <c r="F11" s="11"/>
    </row>
    <row r="12" spans="1:256" x14ac:dyDescent="0.2">
      <c r="A12" s="17"/>
      <c r="B12" s="70" t="s">
        <v>220</v>
      </c>
      <c r="C12" s="70"/>
      <c r="D12" s="70"/>
      <c r="E12" s="70"/>
      <c r="F12" s="18">
        <f>SUM(F8:F11)</f>
        <v>0</v>
      </c>
    </row>
  </sheetData>
  <mergeCells count="1">
    <mergeCell ref="B12:E12"/>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17"/>
  <sheetViews>
    <sheetView zoomScale="80" zoomScaleNormal="80" zoomScaleSheetLayoutView="80" workbookViewId="0">
      <selection activeCell="B18" sqref="B18"/>
    </sheetView>
  </sheetViews>
  <sheetFormatPr defaultRowHeight="12.75" x14ac:dyDescent="0.25"/>
  <cols>
    <col min="1" max="1" width="6" style="1" customWidth="1"/>
    <col min="2" max="2" width="35.625" style="1" customWidth="1"/>
    <col min="3" max="3" width="8.125" style="1" customWidth="1"/>
    <col min="4" max="4" width="9.125" style="5" customWidth="1"/>
    <col min="5" max="5" width="9.875" style="5" customWidth="1"/>
    <col min="6" max="6" width="10.625" style="1" customWidth="1"/>
    <col min="7" max="16384" width="9" style="1"/>
  </cols>
  <sheetData>
    <row r="2" spans="1:256" x14ac:dyDescent="0.25">
      <c r="A2" s="59" t="s">
        <v>169</v>
      </c>
      <c r="F2" s="59" t="s">
        <v>181</v>
      </c>
    </row>
    <row r="4" spans="1:256" x14ac:dyDescent="0.2">
      <c r="A4" s="41" t="s">
        <v>198</v>
      </c>
    </row>
    <row r="5" spans="1:256" s="27" customFormat="1" ht="38.25" x14ac:dyDescent="0.25">
      <c r="A5" s="60" t="s">
        <v>7</v>
      </c>
      <c r="B5" s="61" t="s">
        <v>8</v>
      </c>
      <c r="C5" s="61" t="s">
        <v>9</v>
      </c>
      <c r="D5" s="62" t="s">
        <v>10</v>
      </c>
      <c r="E5" s="63" t="s">
        <v>170</v>
      </c>
      <c r="F5" s="63" t="s">
        <v>171</v>
      </c>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4"/>
      <c r="ES5" s="24"/>
      <c r="ET5" s="24"/>
      <c r="EU5" s="24"/>
      <c r="EV5" s="24"/>
      <c r="EW5" s="24"/>
      <c r="EX5" s="24"/>
      <c r="EY5" s="24"/>
      <c r="EZ5" s="24"/>
      <c r="FA5" s="24"/>
      <c r="FB5" s="24"/>
      <c r="FC5" s="24"/>
      <c r="FD5" s="24"/>
      <c r="FE5" s="24"/>
      <c r="FF5" s="24"/>
      <c r="FG5" s="24"/>
      <c r="FH5" s="24"/>
      <c r="FI5" s="24"/>
      <c r="FJ5" s="24"/>
      <c r="FK5" s="24"/>
      <c r="FL5" s="24"/>
      <c r="FM5" s="24"/>
      <c r="FN5" s="24"/>
      <c r="FO5" s="24"/>
      <c r="FP5" s="24"/>
      <c r="FQ5" s="24"/>
      <c r="FR5" s="24"/>
      <c r="FS5" s="24"/>
      <c r="FT5" s="24"/>
      <c r="FU5" s="24"/>
      <c r="FV5" s="24"/>
      <c r="FW5" s="24"/>
      <c r="FX5" s="24"/>
      <c r="FY5" s="24"/>
      <c r="FZ5" s="24"/>
      <c r="GA5" s="24"/>
      <c r="GB5" s="24"/>
      <c r="GC5" s="24"/>
      <c r="GD5" s="24"/>
      <c r="GE5" s="24"/>
      <c r="GF5" s="24"/>
      <c r="GG5" s="24"/>
      <c r="GH5" s="24"/>
      <c r="GI5" s="24"/>
      <c r="GJ5" s="24"/>
      <c r="GK5" s="24"/>
      <c r="GL5" s="24"/>
      <c r="GM5" s="24"/>
      <c r="GN5" s="24"/>
      <c r="GO5" s="24"/>
      <c r="GP5" s="24"/>
      <c r="GQ5" s="24"/>
      <c r="GR5" s="24"/>
      <c r="GS5" s="24"/>
      <c r="GT5" s="24"/>
      <c r="GU5" s="24"/>
      <c r="GV5" s="24"/>
      <c r="GW5" s="24"/>
      <c r="GX5" s="24"/>
      <c r="GY5" s="24"/>
      <c r="GZ5" s="24"/>
      <c r="HA5" s="24"/>
      <c r="HB5" s="24"/>
      <c r="HC5" s="24"/>
      <c r="HD5" s="24"/>
      <c r="HE5" s="24"/>
      <c r="HF5" s="24"/>
      <c r="HG5" s="24"/>
      <c r="HH5" s="24"/>
      <c r="HI5" s="24"/>
      <c r="HJ5" s="24"/>
      <c r="HK5" s="24"/>
      <c r="HL5" s="24"/>
      <c r="HM5" s="24"/>
      <c r="HN5" s="24"/>
      <c r="HO5" s="24"/>
      <c r="HP5" s="24"/>
      <c r="HQ5" s="24"/>
      <c r="HR5" s="24"/>
      <c r="HS5" s="24"/>
      <c r="HT5" s="24"/>
      <c r="HU5" s="24"/>
      <c r="HV5" s="24"/>
      <c r="HW5" s="24"/>
      <c r="HX5" s="24"/>
      <c r="HY5" s="24"/>
      <c r="HZ5" s="24"/>
      <c r="IA5" s="24"/>
      <c r="IB5" s="24"/>
      <c r="IC5" s="24"/>
      <c r="ID5" s="24"/>
      <c r="IE5" s="24"/>
      <c r="IF5" s="24"/>
      <c r="IG5" s="24"/>
      <c r="IH5" s="24"/>
      <c r="II5" s="24"/>
      <c r="IJ5" s="24"/>
      <c r="IK5" s="24"/>
      <c r="IL5" s="24"/>
      <c r="IM5" s="24"/>
      <c r="IN5" s="24"/>
      <c r="IO5" s="24"/>
      <c r="IP5" s="24"/>
      <c r="IQ5" s="24"/>
      <c r="IR5" s="24"/>
      <c r="IS5" s="24"/>
      <c r="IT5" s="24"/>
      <c r="IU5" s="24"/>
      <c r="IV5" s="24"/>
    </row>
    <row r="6" spans="1:256" customFormat="1" ht="15.75" x14ac:dyDescent="0.25">
      <c r="A6" s="1"/>
      <c r="B6" s="1"/>
      <c r="C6" s="1"/>
      <c r="D6" s="5"/>
      <c r="E6" s="5"/>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customFormat="1" ht="15.75" x14ac:dyDescent="0.2">
      <c r="A7" s="68" t="s">
        <v>204</v>
      </c>
      <c r="B7" s="2" t="s">
        <v>221</v>
      </c>
      <c r="C7" s="3"/>
      <c r="D7" s="25"/>
      <c r="E7" s="25"/>
      <c r="F7" s="4"/>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row>
    <row r="8" spans="1:256" s="6" customFormat="1" ht="15.75" x14ac:dyDescent="0.2">
      <c r="A8" s="8"/>
      <c r="B8" s="9"/>
      <c r="C8" s="10"/>
      <c r="D8" s="11"/>
      <c r="E8" s="11"/>
      <c r="F8" s="11"/>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s="6" customFormat="1" ht="184.5" customHeight="1" x14ac:dyDescent="0.2">
      <c r="A9" s="12">
        <v>1</v>
      </c>
      <c r="B9" s="13" t="s">
        <v>122</v>
      </c>
      <c r="C9" s="14"/>
      <c r="D9" s="15"/>
      <c r="E9" s="15"/>
      <c r="F9" s="15"/>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s="6" customFormat="1" ht="15.75" x14ac:dyDescent="0.2">
      <c r="A10" s="12"/>
      <c r="B10" s="13" t="s">
        <v>104</v>
      </c>
      <c r="C10" s="14"/>
      <c r="D10" s="15"/>
      <c r="E10" s="15"/>
      <c r="F10" s="15"/>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s="6" customFormat="1" ht="15.75" x14ac:dyDescent="0.2">
      <c r="A11" s="12"/>
      <c r="B11" s="13" t="s">
        <v>2</v>
      </c>
      <c r="C11" s="14" t="s">
        <v>28</v>
      </c>
      <c r="D11" s="15">
        <v>4</v>
      </c>
      <c r="E11" s="15"/>
      <c r="F11" s="15">
        <f>D11*E11</f>
        <v>0</v>
      </c>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s="6" customFormat="1" ht="15.75" x14ac:dyDescent="0.2">
      <c r="A12" s="12"/>
      <c r="B12" s="13" t="s">
        <v>3</v>
      </c>
      <c r="C12" s="14" t="s">
        <v>28</v>
      </c>
      <c r="D12" s="15">
        <v>2</v>
      </c>
      <c r="E12" s="15"/>
      <c r="F12" s="15">
        <f t="shared" ref="F12" si="0">D12*E12</f>
        <v>0</v>
      </c>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s="6" customFormat="1" ht="15.75" x14ac:dyDescent="0.2">
      <c r="A13" s="12"/>
      <c r="B13" s="13"/>
      <c r="C13" s="14"/>
      <c r="D13" s="15"/>
      <c r="E13" s="15"/>
      <c r="F13" s="15"/>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s="6" customFormat="1" ht="200.25" customHeight="1" x14ac:dyDescent="0.2">
      <c r="A14" s="12">
        <v>2</v>
      </c>
      <c r="B14" s="13" t="s">
        <v>105</v>
      </c>
      <c r="C14" s="14"/>
      <c r="D14" s="15"/>
      <c r="E14" s="15"/>
      <c r="F14" s="15"/>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s="6" customFormat="1" ht="15.75" x14ac:dyDescent="0.2">
      <c r="A15" s="12"/>
      <c r="B15" s="13" t="s">
        <v>104</v>
      </c>
      <c r="C15" s="14" t="s">
        <v>28</v>
      </c>
      <c r="D15" s="15">
        <v>1</v>
      </c>
      <c r="E15" s="15"/>
      <c r="F15" s="15">
        <f>D15*E15</f>
        <v>0</v>
      </c>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s="6" customFormat="1" ht="15.75" x14ac:dyDescent="0.2">
      <c r="A16" s="8"/>
      <c r="B16" s="16"/>
      <c r="C16" s="10"/>
      <c r="D16" s="11"/>
      <c r="E16" s="11"/>
      <c r="F16" s="11"/>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6" x14ac:dyDescent="0.2">
      <c r="A17" s="17"/>
      <c r="B17" s="70" t="s">
        <v>222</v>
      </c>
      <c r="C17" s="70"/>
      <c r="D17" s="70"/>
      <c r="E17" s="70"/>
      <c r="F17" s="18">
        <f>SUM(F8:F16)</f>
        <v>0</v>
      </c>
    </row>
  </sheetData>
  <mergeCells count="1">
    <mergeCell ref="B17:E17"/>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43"/>
  <sheetViews>
    <sheetView zoomScale="80" zoomScaleNormal="80" zoomScaleSheetLayoutView="80" workbookViewId="0">
      <selection activeCell="B16" sqref="B16"/>
    </sheetView>
  </sheetViews>
  <sheetFormatPr defaultRowHeight="12.75" x14ac:dyDescent="0.25"/>
  <cols>
    <col min="1" max="1" width="6" style="1" customWidth="1"/>
    <col min="2" max="2" width="35.625" style="1" customWidth="1"/>
    <col min="3" max="3" width="8.125" style="1" customWidth="1"/>
    <col min="4" max="4" width="9.125" style="5" customWidth="1"/>
    <col min="5" max="5" width="9.875" style="5" customWidth="1"/>
    <col min="6" max="6" width="10.625" style="1" customWidth="1"/>
    <col min="7" max="16384" width="9" style="1"/>
  </cols>
  <sheetData>
    <row r="2" spans="1:256" x14ac:dyDescent="0.25">
      <c r="A2" s="59" t="s">
        <v>169</v>
      </c>
      <c r="F2" s="59" t="s">
        <v>182</v>
      </c>
    </row>
    <row r="4" spans="1:256" x14ac:dyDescent="0.2">
      <c r="A4" s="41" t="s">
        <v>183</v>
      </c>
    </row>
    <row r="5" spans="1:256" customFormat="1" ht="38.25" x14ac:dyDescent="0.25">
      <c r="A5" s="60" t="s">
        <v>7</v>
      </c>
      <c r="B5" s="61" t="s">
        <v>8</v>
      </c>
      <c r="C5" s="61" t="s">
        <v>9</v>
      </c>
      <c r="D5" s="62" t="s">
        <v>10</v>
      </c>
      <c r="E5" s="63" t="s">
        <v>170</v>
      </c>
      <c r="F5" s="63" t="s">
        <v>171</v>
      </c>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row>
    <row r="6" spans="1:256" customFormat="1" ht="15.75" x14ac:dyDescent="0.25">
      <c r="A6" s="1"/>
      <c r="B6" s="1"/>
      <c r="C6" s="1"/>
      <c r="D6" s="5"/>
      <c r="E6" s="5"/>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customFormat="1" ht="15.75" x14ac:dyDescent="0.2">
      <c r="A7" s="68" t="s">
        <v>205</v>
      </c>
      <c r="B7" s="2" t="s">
        <v>223</v>
      </c>
      <c r="C7" s="3"/>
      <c r="D7" s="25"/>
      <c r="E7" s="25"/>
      <c r="F7" s="4"/>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row>
    <row r="8" spans="1:256" customFormat="1" ht="15.75" x14ac:dyDescent="0.2">
      <c r="A8" s="8"/>
      <c r="B8" s="9"/>
      <c r="C8" s="10"/>
      <c r="D8" s="11"/>
      <c r="E8" s="11"/>
      <c r="F8" s="1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customFormat="1" ht="170.25" customHeight="1" x14ac:dyDescent="0.2">
      <c r="A9" s="12">
        <v>1</v>
      </c>
      <c r="B9" s="13" t="s">
        <v>123</v>
      </c>
      <c r="C9" s="14"/>
      <c r="D9" s="15"/>
      <c r="E9" s="15"/>
      <c r="F9" s="15"/>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0" spans="1:256" customFormat="1" ht="15.75" x14ac:dyDescent="0.2">
      <c r="A10" s="12"/>
      <c r="B10" s="13" t="s">
        <v>11</v>
      </c>
      <c r="C10" s="14" t="s">
        <v>0</v>
      </c>
      <c r="D10" s="15">
        <f>73.15*2.1-(1.1*2.1*2+1*2.1*2+1.3*1.8*3+1.2*1.3)</f>
        <v>136.215</v>
      </c>
      <c r="E10" s="15"/>
      <c r="F10" s="15">
        <f>D10*E10</f>
        <v>0</v>
      </c>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row>
    <row r="11" spans="1:256" customFormat="1" ht="15.75" x14ac:dyDescent="0.2">
      <c r="A11" s="12"/>
      <c r="B11" s="13"/>
      <c r="C11" s="14"/>
      <c r="D11" s="15"/>
      <c r="E11" s="15"/>
      <c r="F11" s="15"/>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row>
    <row r="12" spans="1:256" customFormat="1" ht="178.5" x14ac:dyDescent="0.2">
      <c r="A12" s="12">
        <v>2</v>
      </c>
      <c r="B12" s="13" t="s">
        <v>124</v>
      </c>
      <c r="C12" s="14"/>
      <c r="D12" s="15"/>
      <c r="E12" s="15"/>
      <c r="F12" s="15"/>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row>
    <row r="13" spans="1:256" customFormat="1" ht="15.75" x14ac:dyDescent="0.2">
      <c r="A13" s="12"/>
      <c r="B13" s="13" t="s">
        <v>147</v>
      </c>
      <c r="C13" s="14" t="s">
        <v>0</v>
      </c>
      <c r="D13" s="15">
        <v>59.69</v>
      </c>
      <c r="E13" s="15"/>
      <c r="F13" s="15">
        <f>D13*E13</f>
        <v>0</v>
      </c>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row>
    <row r="14" spans="1:256" customFormat="1" ht="15.75" x14ac:dyDescent="0.2">
      <c r="A14" s="8"/>
      <c r="B14" s="16"/>
      <c r="C14" s="10"/>
      <c r="D14" s="11"/>
      <c r="E14" s="11"/>
      <c r="F14" s="1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row>
    <row r="15" spans="1:256" s="6" customFormat="1" ht="15.75" x14ac:dyDescent="0.2">
      <c r="A15" s="17"/>
      <c r="B15" s="70" t="s">
        <v>224</v>
      </c>
      <c r="C15" s="70"/>
      <c r="D15" s="70"/>
      <c r="E15" s="70"/>
      <c r="F15" s="18">
        <f>SUM(F8:F14)</f>
        <v>0</v>
      </c>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s="7" customFormat="1" x14ac:dyDescent="0.25">
      <c r="D16" s="29"/>
      <c r="E16" s="29"/>
    </row>
    <row r="17" spans="4:5" s="7" customFormat="1" x14ac:dyDescent="0.25">
      <c r="D17" s="29"/>
      <c r="E17" s="29"/>
    </row>
    <row r="18" spans="4:5" s="7" customFormat="1" x14ac:dyDescent="0.25">
      <c r="D18" s="29"/>
      <c r="E18" s="29"/>
    </row>
    <row r="19" spans="4:5" s="7" customFormat="1" x14ac:dyDescent="0.25">
      <c r="D19" s="29"/>
      <c r="E19" s="29"/>
    </row>
    <row r="20" spans="4:5" s="7" customFormat="1" x14ac:dyDescent="0.25">
      <c r="D20" s="29"/>
      <c r="E20" s="29"/>
    </row>
    <row r="21" spans="4:5" s="7" customFormat="1" x14ac:dyDescent="0.25">
      <c r="D21" s="29"/>
      <c r="E21" s="29"/>
    </row>
    <row r="22" spans="4:5" s="7" customFormat="1" x14ac:dyDescent="0.25">
      <c r="D22" s="29"/>
      <c r="E22" s="29"/>
    </row>
    <row r="23" spans="4:5" s="7" customFormat="1" x14ac:dyDescent="0.25">
      <c r="D23" s="29"/>
      <c r="E23" s="29"/>
    </row>
    <row r="24" spans="4:5" s="7" customFormat="1" x14ac:dyDescent="0.25">
      <c r="D24" s="29"/>
      <c r="E24" s="29"/>
    </row>
    <row r="25" spans="4:5" s="7" customFormat="1" x14ac:dyDescent="0.25">
      <c r="D25" s="29"/>
      <c r="E25" s="29"/>
    </row>
    <row r="26" spans="4:5" s="7" customFormat="1" x14ac:dyDescent="0.25">
      <c r="D26" s="29"/>
      <c r="E26" s="29"/>
    </row>
    <row r="27" spans="4:5" s="7" customFormat="1" x14ac:dyDescent="0.25">
      <c r="D27" s="29"/>
      <c r="E27" s="29"/>
    </row>
    <row r="28" spans="4:5" s="7" customFormat="1" x14ac:dyDescent="0.25">
      <c r="D28" s="29"/>
      <c r="E28" s="29"/>
    </row>
    <row r="29" spans="4:5" s="7" customFormat="1" x14ac:dyDescent="0.25">
      <c r="D29" s="29"/>
      <c r="E29" s="29"/>
    </row>
    <row r="30" spans="4:5" s="7" customFormat="1" x14ac:dyDescent="0.25">
      <c r="D30" s="29"/>
      <c r="E30" s="29"/>
    </row>
    <row r="31" spans="4:5" s="7" customFormat="1" x14ac:dyDescent="0.25">
      <c r="D31" s="29"/>
      <c r="E31" s="29"/>
    </row>
    <row r="32" spans="4:5" s="7" customFormat="1" x14ac:dyDescent="0.25">
      <c r="D32" s="29"/>
      <c r="E32" s="29"/>
    </row>
    <row r="33" spans="4:5" s="7" customFormat="1" x14ac:dyDescent="0.25">
      <c r="D33" s="29"/>
      <c r="E33" s="29"/>
    </row>
    <row r="34" spans="4:5" s="7" customFormat="1" x14ac:dyDescent="0.25">
      <c r="D34" s="29"/>
      <c r="E34" s="29"/>
    </row>
    <row r="35" spans="4:5" s="7" customFormat="1" x14ac:dyDescent="0.25">
      <c r="D35" s="29"/>
      <c r="E35" s="29"/>
    </row>
    <row r="36" spans="4:5" s="7" customFormat="1" x14ac:dyDescent="0.25">
      <c r="D36" s="29"/>
      <c r="E36" s="29"/>
    </row>
    <row r="37" spans="4:5" s="7" customFormat="1" x14ac:dyDescent="0.25">
      <c r="D37" s="29"/>
      <c r="E37" s="29"/>
    </row>
    <row r="38" spans="4:5" s="7" customFormat="1" x14ac:dyDescent="0.25">
      <c r="D38" s="29"/>
      <c r="E38" s="29"/>
    </row>
    <row r="39" spans="4:5" s="7" customFormat="1" x14ac:dyDescent="0.25">
      <c r="D39" s="29"/>
      <c r="E39" s="29"/>
    </row>
    <row r="40" spans="4:5" s="7" customFormat="1" x14ac:dyDescent="0.25">
      <c r="D40" s="29"/>
      <c r="E40" s="29"/>
    </row>
    <row r="41" spans="4:5" s="7" customFormat="1" x14ac:dyDescent="0.25">
      <c r="D41" s="29"/>
      <c r="E41" s="29"/>
    </row>
    <row r="42" spans="4:5" s="7" customFormat="1" x14ac:dyDescent="0.25">
      <c r="D42" s="29"/>
      <c r="E42" s="29"/>
    </row>
    <row r="43" spans="4:5" s="7" customFormat="1" x14ac:dyDescent="0.25">
      <c r="D43" s="29"/>
      <c r="E43" s="29"/>
    </row>
  </sheetData>
  <mergeCells count="1">
    <mergeCell ref="B15:E15"/>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40"/>
  <sheetViews>
    <sheetView zoomScale="80" zoomScaleNormal="80" zoomScaleSheetLayoutView="80" workbookViewId="0">
      <selection activeCell="B13" sqref="B13"/>
    </sheetView>
  </sheetViews>
  <sheetFormatPr defaultRowHeight="12.75" x14ac:dyDescent="0.25"/>
  <cols>
    <col min="1" max="1" width="6" style="30" customWidth="1"/>
    <col min="2" max="2" width="35.625" style="30" customWidth="1"/>
    <col min="3" max="3" width="8.125" style="30" customWidth="1"/>
    <col min="4" max="4" width="9.125" style="32" customWidth="1"/>
    <col min="5" max="5" width="9.875" style="32" customWidth="1"/>
    <col min="6" max="6" width="10.625" style="30" customWidth="1"/>
    <col min="7" max="16384" width="9" style="30"/>
  </cols>
  <sheetData>
    <row r="2" spans="1:256" x14ac:dyDescent="0.25">
      <c r="A2" s="59" t="s">
        <v>169</v>
      </c>
      <c r="B2" s="1"/>
      <c r="C2" s="1"/>
      <c r="D2" s="5"/>
      <c r="E2" s="5"/>
      <c r="F2" s="59" t="s">
        <v>185</v>
      </c>
    </row>
    <row r="3" spans="1:256" x14ac:dyDescent="0.25">
      <c r="A3" s="1"/>
      <c r="B3" s="1"/>
      <c r="C3" s="1"/>
      <c r="D3" s="5"/>
      <c r="E3" s="5"/>
      <c r="F3" s="1"/>
    </row>
    <row r="4" spans="1:256" x14ac:dyDescent="0.2">
      <c r="A4" s="41" t="s">
        <v>186</v>
      </c>
      <c r="B4" s="1"/>
      <c r="C4" s="1"/>
      <c r="D4" s="5"/>
      <c r="E4" s="5"/>
      <c r="F4" s="1"/>
    </row>
    <row r="5" spans="1:256" s="31" customFormat="1" ht="38.25" x14ac:dyDescent="0.25">
      <c r="A5" s="60" t="s">
        <v>7</v>
      </c>
      <c r="B5" s="61" t="s">
        <v>8</v>
      </c>
      <c r="C5" s="61" t="s">
        <v>9</v>
      </c>
      <c r="D5" s="62" t="s">
        <v>10</v>
      </c>
      <c r="E5" s="63" t="s">
        <v>170</v>
      </c>
      <c r="F5" s="63" t="s">
        <v>171</v>
      </c>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30"/>
      <c r="CM5" s="30"/>
      <c r="CN5" s="30"/>
      <c r="CO5" s="30"/>
      <c r="CP5" s="30"/>
      <c r="CQ5" s="30"/>
      <c r="CR5" s="30"/>
      <c r="CS5" s="30"/>
      <c r="CT5" s="30"/>
      <c r="CU5" s="30"/>
      <c r="CV5" s="30"/>
      <c r="CW5" s="30"/>
      <c r="CX5" s="30"/>
      <c r="CY5" s="30"/>
      <c r="CZ5" s="30"/>
      <c r="DA5" s="30"/>
      <c r="DB5" s="30"/>
      <c r="DC5" s="30"/>
      <c r="DD5" s="30"/>
      <c r="DE5" s="30"/>
      <c r="DF5" s="30"/>
      <c r="DG5" s="30"/>
      <c r="DH5" s="30"/>
      <c r="DI5" s="30"/>
      <c r="DJ5" s="30"/>
      <c r="DK5" s="30"/>
      <c r="DL5" s="30"/>
      <c r="DM5" s="30"/>
      <c r="DN5" s="30"/>
      <c r="DO5" s="30"/>
      <c r="DP5" s="30"/>
      <c r="DQ5" s="30"/>
      <c r="DR5" s="30"/>
      <c r="DS5" s="30"/>
      <c r="DT5" s="30"/>
      <c r="DU5" s="30"/>
      <c r="DV5" s="30"/>
      <c r="DW5" s="30"/>
      <c r="DX5" s="30"/>
      <c r="DY5" s="30"/>
      <c r="DZ5" s="30"/>
      <c r="EA5" s="30"/>
      <c r="EB5" s="30"/>
      <c r="EC5" s="30"/>
      <c r="ED5" s="30"/>
      <c r="EE5" s="30"/>
      <c r="EF5" s="30"/>
      <c r="EG5" s="30"/>
      <c r="EH5" s="30"/>
      <c r="EI5" s="30"/>
      <c r="EJ5" s="30"/>
      <c r="EK5" s="30"/>
      <c r="EL5" s="30"/>
      <c r="EM5" s="30"/>
      <c r="EN5" s="30"/>
      <c r="EO5" s="30"/>
      <c r="EP5" s="30"/>
      <c r="EQ5" s="30"/>
      <c r="ER5" s="30"/>
      <c r="ES5" s="30"/>
      <c r="ET5" s="30"/>
      <c r="EU5" s="30"/>
      <c r="EV5" s="30"/>
      <c r="EW5" s="30"/>
      <c r="EX5" s="30"/>
      <c r="EY5" s="30"/>
      <c r="EZ5" s="30"/>
      <c r="FA5" s="30"/>
      <c r="FB5" s="30"/>
      <c r="FC5" s="30"/>
      <c r="FD5" s="30"/>
      <c r="FE5" s="30"/>
      <c r="FF5" s="30"/>
      <c r="FG5" s="30"/>
      <c r="FH5" s="30"/>
      <c r="FI5" s="30"/>
      <c r="FJ5" s="30"/>
      <c r="FK5" s="30"/>
      <c r="FL5" s="30"/>
      <c r="FM5" s="30"/>
      <c r="FN5" s="30"/>
      <c r="FO5" s="30"/>
      <c r="FP5" s="30"/>
      <c r="FQ5" s="30"/>
      <c r="FR5" s="30"/>
      <c r="FS5" s="30"/>
      <c r="FT5" s="30"/>
      <c r="FU5" s="30"/>
      <c r="FV5" s="30"/>
      <c r="FW5" s="30"/>
      <c r="FX5" s="30"/>
      <c r="FY5" s="30"/>
      <c r="FZ5" s="30"/>
      <c r="GA5" s="30"/>
      <c r="GB5" s="30"/>
      <c r="GC5" s="30"/>
      <c r="GD5" s="30"/>
      <c r="GE5" s="30"/>
      <c r="GF5" s="30"/>
      <c r="GG5" s="30"/>
      <c r="GH5" s="30"/>
      <c r="GI5" s="30"/>
      <c r="GJ5" s="30"/>
      <c r="GK5" s="30"/>
      <c r="GL5" s="30"/>
      <c r="GM5" s="30"/>
      <c r="GN5" s="30"/>
      <c r="GO5" s="30"/>
      <c r="GP5" s="30"/>
      <c r="GQ5" s="30"/>
      <c r="GR5" s="30"/>
      <c r="GS5" s="30"/>
      <c r="GT5" s="30"/>
      <c r="GU5" s="30"/>
      <c r="GV5" s="30"/>
      <c r="GW5" s="30"/>
      <c r="GX5" s="30"/>
      <c r="GY5" s="30"/>
      <c r="GZ5" s="30"/>
      <c r="HA5" s="30"/>
      <c r="HB5" s="30"/>
      <c r="HC5" s="30"/>
      <c r="HD5" s="30"/>
      <c r="HE5" s="30"/>
      <c r="HF5" s="30"/>
      <c r="HG5" s="30"/>
      <c r="HH5" s="30"/>
      <c r="HI5" s="30"/>
      <c r="HJ5" s="30"/>
      <c r="HK5" s="30"/>
      <c r="HL5" s="30"/>
      <c r="HM5" s="30"/>
      <c r="HN5" s="30"/>
      <c r="HO5" s="30"/>
      <c r="HP5" s="30"/>
      <c r="HQ5" s="30"/>
      <c r="HR5" s="30"/>
      <c r="HS5" s="30"/>
      <c r="HT5" s="30"/>
      <c r="HU5" s="30"/>
      <c r="HV5" s="30"/>
      <c r="HW5" s="30"/>
      <c r="HX5" s="30"/>
      <c r="HY5" s="30"/>
      <c r="HZ5" s="30"/>
      <c r="IA5" s="30"/>
      <c r="IB5" s="30"/>
      <c r="IC5" s="30"/>
      <c r="ID5" s="30"/>
      <c r="IE5" s="30"/>
      <c r="IF5" s="30"/>
      <c r="IG5" s="30"/>
      <c r="IH5" s="30"/>
      <c r="II5" s="30"/>
      <c r="IJ5" s="30"/>
      <c r="IK5" s="30"/>
      <c r="IL5" s="30"/>
      <c r="IM5" s="30"/>
      <c r="IN5" s="30"/>
      <c r="IO5" s="30"/>
      <c r="IP5" s="30"/>
      <c r="IQ5" s="30"/>
      <c r="IR5" s="30"/>
      <c r="IS5" s="30"/>
      <c r="IT5" s="30"/>
      <c r="IU5" s="30"/>
      <c r="IV5" s="30"/>
    </row>
    <row r="6" spans="1:256" s="31" customFormat="1" ht="15.75" x14ac:dyDescent="0.25">
      <c r="A6" s="30"/>
      <c r="B6" s="30"/>
      <c r="C6" s="30"/>
      <c r="D6" s="32"/>
      <c r="E6" s="32"/>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c r="IV6" s="30"/>
    </row>
    <row r="7" spans="1:256" s="34" customFormat="1" ht="15.75" x14ac:dyDescent="0.2">
      <c r="A7" s="67" t="s">
        <v>206</v>
      </c>
      <c r="B7" s="64" t="s">
        <v>225</v>
      </c>
      <c r="C7" s="65"/>
      <c r="D7" s="36"/>
      <c r="E7" s="36"/>
      <c r="F7" s="37"/>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c r="BX7" s="33"/>
      <c r="BY7" s="33"/>
      <c r="BZ7" s="33"/>
      <c r="CA7" s="33"/>
      <c r="CB7" s="33"/>
      <c r="CC7" s="33"/>
      <c r="CD7" s="33"/>
      <c r="CE7" s="33"/>
      <c r="CF7" s="33"/>
      <c r="CG7" s="33"/>
      <c r="CH7" s="33"/>
      <c r="CI7" s="33"/>
      <c r="CJ7" s="33"/>
      <c r="CK7" s="33"/>
      <c r="CL7" s="33"/>
      <c r="CM7" s="33"/>
      <c r="CN7" s="33"/>
      <c r="CO7" s="33"/>
      <c r="CP7" s="33"/>
      <c r="CQ7" s="33"/>
      <c r="CR7" s="33"/>
      <c r="CS7" s="33"/>
      <c r="CT7" s="33"/>
      <c r="CU7" s="33"/>
      <c r="CV7" s="33"/>
      <c r="CW7" s="33"/>
      <c r="CX7" s="33"/>
      <c r="CY7" s="33"/>
      <c r="CZ7" s="33"/>
      <c r="DA7" s="33"/>
      <c r="DB7" s="33"/>
      <c r="DC7" s="33"/>
      <c r="DD7" s="33"/>
      <c r="DE7" s="33"/>
      <c r="DF7" s="33"/>
      <c r="DG7" s="33"/>
      <c r="DH7" s="33"/>
      <c r="DI7" s="33"/>
      <c r="DJ7" s="33"/>
      <c r="DK7" s="33"/>
      <c r="DL7" s="33"/>
      <c r="DM7" s="33"/>
      <c r="DN7" s="33"/>
      <c r="DO7" s="33"/>
      <c r="DP7" s="33"/>
      <c r="DQ7" s="33"/>
      <c r="DR7" s="33"/>
      <c r="DS7" s="33"/>
      <c r="DT7" s="33"/>
      <c r="DU7" s="33"/>
      <c r="DV7" s="33"/>
      <c r="DW7" s="33"/>
      <c r="DX7" s="33"/>
      <c r="DY7" s="33"/>
      <c r="DZ7" s="33"/>
      <c r="EA7" s="33"/>
      <c r="EB7" s="33"/>
      <c r="EC7" s="33"/>
      <c r="ED7" s="33"/>
      <c r="EE7" s="33"/>
      <c r="EF7" s="33"/>
      <c r="EG7" s="33"/>
      <c r="EH7" s="33"/>
      <c r="EI7" s="33"/>
      <c r="EJ7" s="33"/>
      <c r="EK7" s="33"/>
      <c r="EL7" s="33"/>
      <c r="EM7" s="33"/>
      <c r="EN7" s="33"/>
      <c r="EO7" s="33"/>
      <c r="EP7" s="33"/>
      <c r="EQ7" s="33"/>
      <c r="ER7" s="33"/>
      <c r="ES7" s="33"/>
      <c r="ET7" s="33"/>
      <c r="EU7" s="33"/>
      <c r="EV7" s="33"/>
      <c r="EW7" s="33"/>
      <c r="EX7" s="33"/>
      <c r="EY7" s="33"/>
      <c r="EZ7" s="33"/>
      <c r="FA7" s="33"/>
      <c r="FB7" s="33"/>
      <c r="FC7" s="33"/>
      <c r="FD7" s="33"/>
      <c r="FE7" s="33"/>
      <c r="FF7" s="33"/>
      <c r="FG7" s="33"/>
      <c r="FH7" s="33"/>
      <c r="FI7" s="33"/>
      <c r="FJ7" s="33"/>
      <c r="FK7" s="33"/>
      <c r="FL7" s="33"/>
      <c r="FM7" s="33"/>
      <c r="FN7" s="33"/>
      <c r="FO7" s="33"/>
      <c r="FP7" s="33"/>
      <c r="FQ7" s="33"/>
      <c r="FR7" s="33"/>
      <c r="FS7" s="33"/>
      <c r="FT7" s="33"/>
      <c r="FU7" s="33"/>
      <c r="FV7" s="33"/>
      <c r="FW7" s="33"/>
      <c r="FX7" s="33"/>
      <c r="FY7" s="33"/>
      <c r="FZ7" s="33"/>
      <c r="GA7" s="33"/>
      <c r="GB7" s="33"/>
      <c r="GC7" s="33"/>
      <c r="GD7" s="33"/>
      <c r="GE7" s="33"/>
      <c r="GF7" s="33"/>
      <c r="GG7" s="33"/>
      <c r="GH7" s="33"/>
      <c r="GI7" s="33"/>
      <c r="GJ7" s="33"/>
      <c r="GK7" s="33"/>
      <c r="GL7" s="33"/>
      <c r="GM7" s="33"/>
      <c r="GN7" s="33"/>
      <c r="GO7" s="33"/>
      <c r="GP7" s="33"/>
      <c r="GQ7" s="33"/>
      <c r="GR7" s="33"/>
      <c r="GS7" s="33"/>
      <c r="GT7" s="33"/>
      <c r="GU7" s="33"/>
      <c r="GV7" s="33"/>
      <c r="GW7" s="33"/>
      <c r="GX7" s="33"/>
      <c r="GY7" s="33"/>
      <c r="GZ7" s="33"/>
      <c r="HA7" s="33"/>
      <c r="HB7" s="33"/>
      <c r="HC7" s="33"/>
      <c r="HD7" s="33"/>
      <c r="HE7" s="33"/>
      <c r="HF7" s="33"/>
      <c r="HG7" s="33"/>
      <c r="HH7" s="33"/>
      <c r="HI7" s="33"/>
      <c r="HJ7" s="33"/>
      <c r="HK7" s="33"/>
      <c r="HL7" s="33"/>
      <c r="HM7" s="33"/>
      <c r="HN7" s="33"/>
      <c r="HO7" s="33"/>
      <c r="HP7" s="33"/>
      <c r="HQ7" s="33"/>
      <c r="HR7" s="33"/>
      <c r="HS7" s="33"/>
      <c r="HT7" s="33"/>
      <c r="HU7" s="33"/>
      <c r="HV7" s="33"/>
      <c r="HW7" s="33"/>
      <c r="HX7" s="33"/>
      <c r="HY7" s="33"/>
      <c r="HZ7" s="33"/>
      <c r="IA7" s="33"/>
      <c r="IB7" s="33"/>
      <c r="IC7" s="33"/>
      <c r="ID7" s="33"/>
      <c r="IE7" s="33"/>
      <c r="IF7" s="33"/>
      <c r="IG7" s="33"/>
      <c r="IH7" s="33"/>
      <c r="II7" s="33"/>
      <c r="IJ7" s="33"/>
      <c r="IK7" s="33"/>
      <c r="IL7" s="33"/>
      <c r="IM7" s="33"/>
      <c r="IN7" s="33"/>
      <c r="IO7" s="33"/>
      <c r="IP7" s="33"/>
      <c r="IQ7" s="33"/>
      <c r="IR7" s="33"/>
      <c r="IS7" s="33"/>
      <c r="IT7" s="33"/>
      <c r="IU7" s="33"/>
      <c r="IV7" s="33"/>
    </row>
    <row r="8" spans="1:256" s="31" customFormat="1" ht="15.75" x14ac:dyDescent="0.2">
      <c r="A8" s="8"/>
      <c r="B8" s="9"/>
      <c r="C8" s="10"/>
      <c r="D8" s="11"/>
      <c r="E8" s="11"/>
      <c r="F8" s="11"/>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c r="BI8" s="30"/>
      <c r="BJ8" s="30"/>
      <c r="BK8" s="30"/>
      <c r="BL8" s="30"/>
      <c r="BM8" s="30"/>
      <c r="BN8" s="30"/>
      <c r="BO8" s="30"/>
      <c r="BP8" s="30"/>
      <c r="BQ8" s="30"/>
      <c r="BR8" s="30"/>
      <c r="BS8" s="30"/>
      <c r="BT8" s="30"/>
      <c r="BU8" s="30"/>
      <c r="BV8" s="30"/>
      <c r="BW8" s="30"/>
      <c r="BX8" s="30"/>
      <c r="BY8" s="30"/>
      <c r="BZ8" s="30"/>
      <c r="CA8" s="30"/>
      <c r="CB8" s="30"/>
      <c r="CC8" s="30"/>
      <c r="CD8" s="30"/>
      <c r="CE8" s="30"/>
      <c r="CF8" s="30"/>
      <c r="CG8" s="30"/>
      <c r="CH8" s="30"/>
      <c r="CI8" s="30"/>
      <c r="CJ8" s="30"/>
      <c r="CK8" s="30"/>
      <c r="CL8" s="30"/>
      <c r="CM8" s="30"/>
      <c r="CN8" s="30"/>
      <c r="CO8" s="30"/>
      <c r="CP8" s="30"/>
      <c r="CQ8" s="30"/>
      <c r="CR8" s="30"/>
      <c r="CS8" s="30"/>
      <c r="CT8" s="30"/>
      <c r="CU8" s="30"/>
      <c r="CV8" s="30"/>
      <c r="CW8" s="30"/>
      <c r="CX8" s="30"/>
      <c r="CY8" s="30"/>
      <c r="CZ8" s="30"/>
      <c r="DA8" s="30"/>
      <c r="DB8" s="30"/>
      <c r="DC8" s="30"/>
      <c r="DD8" s="30"/>
      <c r="DE8" s="30"/>
      <c r="DF8" s="30"/>
      <c r="DG8" s="30"/>
      <c r="DH8" s="30"/>
      <c r="DI8" s="30"/>
      <c r="DJ8" s="30"/>
      <c r="DK8" s="30"/>
      <c r="DL8" s="30"/>
      <c r="DM8" s="30"/>
      <c r="DN8" s="30"/>
      <c r="DO8" s="30"/>
      <c r="DP8" s="30"/>
      <c r="DQ8" s="30"/>
      <c r="DR8" s="30"/>
      <c r="DS8" s="30"/>
      <c r="DT8" s="30"/>
      <c r="DU8" s="30"/>
      <c r="DV8" s="30"/>
      <c r="DW8" s="30"/>
      <c r="DX8" s="30"/>
      <c r="DY8" s="30"/>
      <c r="DZ8" s="30"/>
      <c r="EA8" s="30"/>
      <c r="EB8" s="30"/>
      <c r="EC8" s="30"/>
      <c r="ED8" s="30"/>
      <c r="EE8" s="30"/>
      <c r="EF8" s="30"/>
      <c r="EG8" s="30"/>
      <c r="EH8" s="30"/>
      <c r="EI8" s="30"/>
      <c r="EJ8" s="30"/>
      <c r="EK8" s="30"/>
      <c r="EL8" s="30"/>
      <c r="EM8" s="30"/>
      <c r="EN8" s="30"/>
      <c r="EO8" s="30"/>
      <c r="EP8" s="30"/>
      <c r="EQ8" s="30"/>
      <c r="ER8" s="30"/>
      <c r="ES8" s="30"/>
      <c r="ET8" s="30"/>
      <c r="EU8" s="30"/>
      <c r="EV8" s="30"/>
      <c r="EW8" s="30"/>
      <c r="EX8" s="30"/>
      <c r="EY8" s="30"/>
      <c r="EZ8" s="30"/>
      <c r="FA8" s="30"/>
      <c r="FB8" s="30"/>
      <c r="FC8" s="30"/>
      <c r="FD8" s="30"/>
      <c r="FE8" s="30"/>
      <c r="FF8" s="30"/>
      <c r="FG8" s="30"/>
      <c r="FH8" s="30"/>
      <c r="FI8" s="30"/>
      <c r="FJ8" s="30"/>
      <c r="FK8" s="30"/>
      <c r="FL8" s="30"/>
      <c r="FM8" s="30"/>
      <c r="FN8" s="30"/>
      <c r="FO8" s="30"/>
      <c r="FP8" s="30"/>
      <c r="FQ8" s="30"/>
      <c r="FR8" s="30"/>
      <c r="FS8" s="30"/>
      <c r="FT8" s="30"/>
      <c r="FU8" s="30"/>
      <c r="FV8" s="30"/>
      <c r="FW8" s="30"/>
      <c r="FX8" s="30"/>
      <c r="FY8" s="30"/>
      <c r="FZ8" s="30"/>
      <c r="GA8" s="30"/>
      <c r="GB8" s="30"/>
      <c r="GC8" s="30"/>
      <c r="GD8" s="30"/>
      <c r="GE8" s="30"/>
      <c r="GF8" s="30"/>
      <c r="GG8" s="30"/>
      <c r="GH8" s="30"/>
      <c r="GI8" s="30"/>
      <c r="GJ8" s="30"/>
      <c r="GK8" s="30"/>
      <c r="GL8" s="30"/>
      <c r="GM8" s="30"/>
      <c r="GN8" s="30"/>
      <c r="GO8" s="30"/>
      <c r="GP8" s="30"/>
      <c r="GQ8" s="30"/>
      <c r="GR8" s="30"/>
      <c r="GS8" s="30"/>
      <c r="GT8" s="30"/>
      <c r="GU8" s="30"/>
      <c r="GV8" s="30"/>
      <c r="GW8" s="30"/>
      <c r="GX8" s="30"/>
      <c r="GY8" s="30"/>
      <c r="GZ8" s="30"/>
      <c r="HA8" s="30"/>
      <c r="HB8" s="30"/>
      <c r="HC8" s="30"/>
      <c r="HD8" s="30"/>
      <c r="HE8" s="30"/>
      <c r="HF8" s="30"/>
      <c r="HG8" s="30"/>
      <c r="HH8" s="30"/>
      <c r="HI8" s="30"/>
      <c r="HJ8" s="30"/>
      <c r="HK8" s="30"/>
      <c r="HL8" s="30"/>
      <c r="HM8" s="30"/>
      <c r="HN8" s="30"/>
      <c r="HO8" s="30"/>
      <c r="HP8" s="30"/>
      <c r="HQ8" s="30"/>
      <c r="HR8" s="30"/>
      <c r="HS8" s="30"/>
      <c r="HT8" s="30"/>
      <c r="HU8" s="30"/>
      <c r="HV8" s="30"/>
      <c r="HW8" s="30"/>
      <c r="HX8" s="30"/>
      <c r="HY8" s="30"/>
      <c r="HZ8" s="30"/>
      <c r="IA8" s="30"/>
      <c r="IB8" s="30"/>
      <c r="IC8" s="30"/>
      <c r="ID8" s="30"/>
      <c r="IE8" s="30"/>
      <c r="IF8" s="30"/>
      <c r="IG8" s="30"/>
      <c r="IH8" s="30"/>
      <c r="II8" s="30"/>
      <c r="IJ8" s="30"/>
      <c r="IK8" s="30"/>
      <c r="IL8" s="30"/>
      <c r="IM8" s="30"/>
      <c r="IN8" s="30"/>
      <c r="IO8" s="30"/>
      <c r="IP8" s="30"/>
      <c r="IQ8" s="30"/>
      <c r="IR8" s="30"/>
      <c r="IS8" s="30"/>
      <c r="IT8" s="30"/>
      <c r="IU8" s="30"/>
      <c r="IV8" s="30"/>
    </row>
    <row r="9" spans="1:256" s="31" customFormat="1" ht="252.75" customHeight="1" x14ac:dyDescent="0.2">
      <c r="A9" s="12">
        <v>1</v>
      </c>
      <c r="B9" s="13" t="s">
        <v>125</v>
      </c>
      <c r="C9" s="14"/>
      <c r="D9" s="15"/>
      <c r="E9" s="15"/>
      <c r="F9" s="15"/>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c r="BO9" s="30"/>
      <c r="BP9" s="30"/>
      <c r="BQ9" s="30"/>
      <c r="BR9" s="30"/>
      <c r="BS9" s="30"/>
      <c r="BT9" s="30"/>
      <c r="BU9" s="30"/>
      <c r="BV9" s="30"/>
      <c r="BW9" s="30"/>
      <c r="BX9" s="30"/>
      <c r="BY9" s="30"/>
      <c r="BZ9" s="30"/>
      <c r="CA9" s="30"/>
      <c r="CB9" s="30"/>
      <c r="CC9" s="30"/>
      <c r="CD9" s="30"/>
      <c r="CE9" s="30"/>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30"/>
      <c r="DR9" s="30"/>
      <c r="DS9" s="30"/>
      <c r="DT9" s="30"/>
      <c r="DU9" s="30"/>
      <c r="DV9" s="30"/>
      <c r="DW9" s="30"/>
      <c r="DX9" s="30"/>
      <c r="DY9" s="30"/>
      <c r="DZ9" s="30"/>
      <c r="EA9" s="30"/>
      <c r="EB9" s="30"/>
      <c r="EC9" s="30"/>
      <c r="ED9" s="30"/>
      <c r="EE9" s="30"/>
      <c r="EF9" s="30"/>
      <c r="EG9" s="30"/>
      <c r="EH9" s="30"/>
      <c r="EI9" s="30"/>
      <c r="EJ9" s="30"/>
      <c r="EK9" s="30"/>
      <c r="EL9" s="30"/>
      <c r="EM9" s="30"/>
      <c r="EN9" s="30"/>
      <c r="EO9" s="30"/>
      <c r="EP9" s="30"/>
      <c r="EQ9" s="30"/>
      <c r="ER9" s="30"/>
      <c r="ES9" s="30"/>
      <c r="ET9" s="30"/>
      <c r="EU9" s="30"/>
      <c r="EV9" s="30"/>
      <c r="EW9" s="30"/>
      <c r="EX9" s="30"/>
      <c r="EY9" s="30"/>
      <c r="EZ9" s="30"/>
      <c r="FA9" s="30"/>
      <c r="FB9" s="30"/>
      <c r="FC9" s="30"/>
      <c r="FD9" s="30"/>
      <c r="FE9" s="30"/>
      <c r="FF9" s="30"/>
      <c r="FG9" s="30"/>
      <c r="FH9" s="30"/>
      <c r="FI9" s="30"/>
      <c r="FJ9" s="30"/>
      <c r="FK9" s="30"/>
      <c r="FL9" s="30"/>
      <c r="FM9" s="30"/>
      <c r="FN9" s="30"/>
      <c r="FO9" s="30"/>
      <c r="FP9" s="30"/>
      <c r="FQ9" s="30"/>
      <c r="FR9" s="30"/>
      <c r="FS9" s="30"/>
      <c r="FT9" s="30"/>
      <c r="FU9" s="30"/>
      <c r="FV9" s="30"/>
      <c r="FW9" s="30"/>
      <c r="FX9" s="30"/>
      <c r="FY9" s="30"/>
      <c r="FZ9" s="30"/>
      <c r="GA9" s="30"/>
      <c r="GB9" s="30"/>
      <c r="GC9" s="30"/>
      <c r="GD9" s="30"/>
      <c r="GE9" s="30"/>
      <c r="GF9" s="30"/>
      <c r="GG9" s="30"/>
      <c r="GH9" s="30"/>
      <c r="GI9" s="30"/>
      <c r="GJ9" s="30"/>
      <c r="GK9" s="30"/>
      <c r="GL9" s="30"/>
      <c r="GM9" s="30"/>
      <c r="GN9" s="30"/>
      <c r="GO9" s="30"/>
      <c r="GP9" s="30"/>
      <c r="GQ9" s="30"/>
      <c r="GR9" s="30"/>
      <c r="GS9" s="30"/>
      <c r="GT9" s="30"/>
      <c r="GU9" s="30"/>
      <c r="GV9" s="30"/>
      <c r="GW9" s="30"/>
      <c r="GX9" s="30"/>
      <c r="GY9" s="30"/>
      <c r="GZ9" s="30"/>
      <c r="HA9" s="30"/>
      <c r="HB9" s="30"/>
      <c r="HC9" s="30"/>
      <c r="HD9" s="30"/>
      <c r="HE9" s="30"/>
      <c r="HF9" s="30"/>
      <c r="HG9" s="30"/>
      <c r="HH9" s="30"/>
      <c r="HI9" s="30"/>
      <c r="HJ9" s="30"/>
      <c r="HK9" s="30"/>
      <c r="HL9" s="30"/>
      <c r="HM9" s="30"/>
      <c r="HN9" s="30"/>
      <c r="HO9" s="30"/>
      <c r="HP9" s="30"/>
      <c r="HQ9" s="30"/>
      <c r="HR9" s="30"/>
      <c r="HS9" s="30"/>
      <c r="HT9" s="30"/>
      <c r="HU9" s="30"/>
      <c r="HV9" s="30"/>
      <c r="HW9" s="30"/>
      <c r="HX9" s="30"/>
      <c r="HY9" s="30"/>
      <c r="HZ9" s="30"/>
      <c r="IA9" s="30"/>
      <c r="IB9" s="30"/>
      <c r="IC9" s="30"/>
      <c r="ID9" s="30"/>
      <c r="IE9" s="30"/>
      <c r="IF9" s="30"/>
      <c r="IG9" s="30"/>
      <c r="IH9" s="30"/>
      <c r="II9" s="30"/>
      <c r="IJ9" s="30"/>
      <c r="IK9" s="30"/>
      <c r="IL9" s="30"/>
      <c r="IM9" s="30"/>
      <c r="IN9" s="30"/>
      <c r="IO9" s="30"/>
      <c r="IP9" s="30"/>
      <c r="IQ9" s="30"/>
      <c r="IR9" s="30"/>
      <c r="IS9" s="30"/>
      <c r="IT9" s="30"/>
      <c r="IU9" s="30"/>
      <c r="IV9" s="30"/>
    </row>
    <row r="10" spans="1:256" s="31" customFormat="1" ht="15.75" x14ac:dyDescent="0.2">
      <c r="A10" s="12"/>
      <c r="B10" s="13" t="s">
        <v>12</v>
      </c>
      <c r="C10" s="14" t="s">
        <v>0</v>
      </c>
      <c r="D10" s="15">
        <f>14.05+16.54</f>
        <v>30.59</v>
      </c>
      <c r="E10" s="15"/>
      <c r="F10" s="15">
        <f>D10*E10</f>
        <v>0</v>
      </c>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c r="BZ10" s="30"/>
      <c r="CA10" s="30"/>
      <c r="CB10" s="30"/>
      <c r="CC10" s="30"/>
      <c r="CD10" s="30"/>
      <c r="CE10" s="30"/>
      <c r="CF10" s="30"/>
      <c r="CG10" s="30"/>
      <c r="CH10" s="30"/>
      <c r="CI10" s="30"/>
      <c r="CJ10" s="30"/>
      <c r="CK10" s="30"/>
      <c r="CL10" s="30"/>
      <c r="CM10" s="30"/>
      <c r="CN10" s="30"/>
      <c r="CO10" s="30"/>
      <c r="CP10" s="30"/>
      <c r="CQ10" s="30"/>
      <c r="CR10" s="30"/>
      <c r="CS10" s="30"/>
      <c r="CT10" s="30"/>
      <c r="CU10" s="30"/>
      <c r="CV10" s="30"/>
      <c r="CW10" s="30"/>
      <c r="CX10" s="30"/>
      <c r="CY10" s="30"/>
      <c r="CZ10" s="30"/>
      <c r="DA10" s="30"/>
      <c r="DB10" s="30"/>
      <c r="DC10" s="30"/>
      <c r="DD10" s="30"/>
      <c r="DE10" s="30"/>
      <c r="DF10" s="30"/>
      <c r="DG10" s="30"/>
      <c r="DH10" s="30"/>
      <c r="DI10" s="30"/>
      <c r="DJ10" s="30"/>
      <c r="DK10" s="30"/>
      <c r="DL10" s="30"/>
      <c r="DM10" s="30"/>
      <c r="DN10" s="30"/>
      <c r="DO10" s="30"/>
      <c r="DP10" s="30"/>
      <c r="DQ10" s="30"/>
      <c r="DR10" s="30"/>
      <c r="DS10" s="30"/>
      <c r="DT10" s="30"/>
      <c r="DU10" s="30"/>
      <c r="DV10" s="30"/>
      <c r="DW10" s="30"/>
      <c r="DX10" s="30"/>
      <c r="DY10" s="30"/>
      <c r="DZ10" s="30"/>
      <c r="EA10" s="30"/>
      <c r="EB10" s="30"/>
      <c r="EC10" s="30"/>
      <c r="ED10" s="30"/>
      <c r="EE10" s="30"/>
      <c r="EF10" s="30"/>
      <c r="EG10" s="30"/>
      <c r="EH10" s="30"/>
      <c r="EI10" s="30"/>
      <c r="EJ10" s="30"/>
      <c r="EK10" s="30"/>
      <c r="EL10" s="30"/>
      <c r="EM10" s="30"/>
      <c r="EN10" s="30"/>
      <c r="EO10" s="30"/>
      <c r="EP10" s="30"/>
      <c r="EQ10" s="30"/>
      <c r="ER10" s="30"/>
      <c r="ES10" s="30"/>
      <c r="ET10" s="30"/>
      <c r="EU10" s="30"/>
      <c r="EV10" s="30"/>
      <c r="EW10" s="30"/>
      <c r="EX10" s="30"/>
      <c r="EY10" s="30"/>
      <c r="EZ10" s="30"/>
      <c r="FA10" s="30"/>
      <c r="FB10" s="30"/>
      <c r="FC10" s="30"/>
      <c r="FD10" s="30"/>
      <c r="FE10" s="30"/>
      <c r="FF10" s="30"/>
      <c r="FG10" s="30"/>
      <c r="FH10" s="30"/>
      <c r="FI10" s="30"/>
      <c r="FJ10" s="30"/>
      <c r="FK10" s="30"/>
      <c r="FL10" s="30"/>
      <c r="FM10" s="30"/>
      <c r="FN10" s="30"/>
      <c r="FO10" s="30"/>
      <c r="FP10" s="30"/>
      <c r="FQ10" s="30"/>
      <c r="FR10" s="30"/>
      <c r="FS10" s="30"/>
      <c r="FT10" s="30"/>
      <c r="FU10" s="30"/>
      <c r="FV10" s="30"/>
      <c r="FW10" s="30"/>
      <c r="FX10" s="30"/>
      <c r="FY10" s="30"/>
      <c r="FZ10" s="30"/>
      <c r="GA10" s="30"/>
      <c r="GB10" s="30"/>
      <c r="GC10" s="30"/>
      <c r="GD10" s="30"/>
      <c r="GE10" s="30"/>
      <c r="GF10" s="30"/>
      <c r="GG10" s="30"/>
      <c r="GH10" s="30"/>
      <c r="GI10" s="30"/>
      <c r="GJ10" s="30"/>
      <c r="GK10" s="30"/>
      <c r="GL10" s="30"/>
      <c r="GM10" s="30"/>
      <c r="GN10" s="30"/>
      <c r="GO10" s="30"/>
      <c r="GP10" s="30"/>
      <c r="GQ10" s="30"/>
      <c r="GR10" s="30"/>
      <c r="GS10" s="30"/>
      <c r="GT10" s="30"/>
      <c r="GU10" s="30"/>
      <c r="GV10" s="30"/>
      <c r="GW10" s="30"/>
      <c r="GX10" s="30"/>
      <c r="GY10" s="30"/>
      <c r="GZ10" s="30"/>
      <c r="HA10" s="30"/>
      <c r="HB10" s="30"/>
      <c r="HC10" s="30"/>
      <c r="HD10" s="30"/>
      <c r="HE10" s="30"/>
      <c r="HF10" s="30"/>
      <c r="HG10" s="30"/>
      <c r="HH10" s="30"/>
      <c r="HI10" s="30"/>
      <c r="HJ10" s="30"/>
      <c r="HK10" s="30"/>
      <c r="HL10" s="30"/>
      <c r="HM10" s="30"/>
      <c r="HN10" s="30"/>
      <c r="HO10" s="30"/>
      <c r="HP10" s="30"/>
      <c r="HQ10" s="30"/>
      <c r="HR10" s="30"/>
      <c r="HS10" s="30"/>
      <c r="HT10" s="30"/>
      <c r="HU10" s="30"/>
      <c r="HV10" s="30"/>
      <c r="HW10" s="30"/>
      <c r="HX10" s="30"/>
      <c r="HY10" s="30"/>
      <c r="HZ10" s="30"/>
      <c r="IA10" s="30"/>
      <c r="IB10" s="30"/>
      <c r="IC10" s="30"/>
      <c r="ID10" s="30"/>
      <c r="IE10" s="30"/>
      <c r="IF10" s="30"/>
      <c r="IG10" s="30"/>
      <c r="IH10" s="30"/>
      <c r="II10" s="30"/>
      <c r="IJ10" s="30"/>
      <c r="IK10" s="30"/>
      <c r="IL10" s="30"/>
      <c r="IM10" s="30"/>
      <c r="IN10" s="30"/>
      <c r="IO10" s="30"/>
      <c r="IP10" s="30"/>
      <c r="IQ10" s="30"/>
      <c r="IR10" s="30"/>
      <c r="IS10" s="30"/>
      <c r="IT10" s="30"/>
      <c r="IU10" s="30"/>
      <c r="IV10" s="30"/>
    </row>
    <row r="11" spans="1:256" s="31" customFormat="1" ht="15.75" x14ac:dyDescent="0.2">
      <c r="A11" s="8"/>
      <c r="B11" s="16"/>
      <c r="C11" s="10"/>
      <c r="D11" s="11"/>
      <c r="E11" s="11"/>
      <c r="F11" s="11"/>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c r="CQ11" s="30"/>
      <c r="CR11" s="30"/>
      <c r="CS11" s="30"/>
      <c r="CT11" s="30"/>
      <c r="CU11" s="30"/>
      <c r="CV11" s="30"/>
      <c r="CW11" s="30"/>
      <c r="CX11" s="30"/>
      <c r="CY11" s="30"/>
      <c r="CZ11" s="30"/>
      <c r="DA11" s="30"/>
      <c r="DB11" s="30"/>
      <c r="DC11" s="30"/>
      <c r="DD11" s="30"/>
      <c r="DE11" s="30"/>
      <c r="DF11" s="30"/>
      <c r="DG11" s="30"/>
      <c r="DH11" s="30"/>
      <c r="DI11" s="30"/>
      <c r="DJ11" s="30"/>
      <c r="DK11" s="30"/>
      <c r="DL11" s="30"/>
      <c r="DM11" s="30"/>
      <c r="DN11" s="30"/>
      <c r="DO11" s="30"/>
      <c r="DP11" s="30"/>
      <c r="DQ11" s="30"/>
      <c r="DR11" s="30"/>
      <c r="DS11" s="30"/>
      <c r="DT11" s="30"/>
      <c r="DU11" s="30"/>
      <c r="DV11" s="30"/>
      <c r="DW11" s="30"/>
      <c r="DX11" s="30"/>
      <c r="DY11" s="30"/>
      <c r="DZ11" s="30"/>
      <c r="EA11" s="30"/>
      <c r="EB11" s="30"/>
      <c r="EC11" s="30"/>
      <c r="ED11" s="30"/>
      <c r="EE11" s="30"/>
      <c r="EF11" s="30"/>
      <c r="EG11" s="30"/>
      <c r="EH11" s="30"/>
      <c r="EI11" s="30"/>
      <c r="EJ11" s="30"/>
      <c r="EK11" s="30"/>
      <c r="EL11" s="30"/>
      <c r="EM11" s="30"/>
      <c r="EN11" s="30"/>
      <c r="EO11" s="30"/>
      <c r="EP11" s="30"/>
      <c r="EQ11" s="30"/>
      <c r="ER11" s="30"/>
      <c r="ES11" s="30"/>
      <c r="ET11" s="30"/>
      <c r="EU11" s="30"/>
      <c r="EV11" s="30"/>
      <c r="EW11" s="30"/>
      <c r="EX11" s="30"/>
      <c r="EY11" s="30"/>
      <c r="EZ11" s="30"/>
      <c r="FA11" s="30"/>
      <c r="FB11" s="30"/>
      <c r="FC11" s="30"/>
      <c r="FD11" s="30"/>
      <c r="FE11" s="30"/>
      <c r="FF11" s="30"/>
      <c r="FG11" s="30"/>
      <c r="FH11" s="30"/>
      <c r="FI11" s="30"/>
      <c r="FJ11" s="30"/>
      <c r="FK11" s="30"/>
      <c r="FL11" s="30"/>
      <c r="FM11" s="30"/>
      <c r="FN11" s="30"/>
      <c r="FO11" s="30"/>
      <c r="FP11" s="30"/>
      <c r="FQ11" s="30"/>
      <c r="FR11" s="30"/>
      <c r="FS11" s="30"/>
      <c r="FT11" s="30"/>
      <c r="FU11" s="30"/>
      <c r="FV11" s="30"/>
      <c r="FW11" s="30"/>
      <c r="FX11" s="30"/>
      <c r="FY11" s="30"/>
      <c r="FZ11" s="30"/>
      <c r="GA11" s="30"/>
      <c r="GB11" s="30"/>
      <c r="GC11" s="30"/>
      <c r="GD11" s="30"/>
      <c r="GE11" s="30"/>
      <c r="GF11" s="30"/>
      <c r="GG11" s="30"/>
      <c r="GH11" s="30"/>
      <c r="GI11" s="30"/>
      <c r="GJ11" s="30"/>
      <c r="GK11" s="30"/>
      <c r="GL11" s="30"/>
      <c r="GM11" s="30"/>
      <c r="GN11" s="30"/>
      <c r="GO11" s="30"/>
      <c r="GP11" s="30"/>
      <c r="GQ11" s="30"/>
      <c r="GR11" s="30"/>
      <c r="GS11" s="30"/>
      <c r="GT11" s="30"/>
      <c r="GU11" s="30"/>
      <c r="GV11" s="30"/>
      <c r="GW11" s="30"/>
      <c r="GX11" s="30"/>
      <c r="GY11" s="30"/>
      <c r="GZ11" s="30"/>
      <c r="HA11" s="30"/>
      <c r="HB11" s="30"/>
      <c r="HC11" s="30"/>
      <c r="HD11" s="30"/>
      <c r="HE11" s="30"/>
      <c r="HF11" s="30"/>
      <c r="HG11" s="30"/>
      <c r="HH11" s="30"/>
      <c r="HI11" s="30"/>
      <c r="HJ11" s="30"/>
      <c r="HK11" s="30"/>
      <c r="HL11" s="30"/>
      <c r="HM11" s="30"/>
      <c r="HN11" s="30"/>
      <c r="HO11" s="30"/>
      <c r="HP11" s="30"/>
      <c r="HQ11" s="30"/>
      <c r="HR11" s="30"/>
      <c r="HS11" s="30"/>
      <c r="HT11" s="30"/>
      <c r="HU11" s="30"/>
      <c r="HV11" s="30"/>
      <c r="HW11" s="30"/>
      <c r="HX11" s="30"/>
      <c r="HY11" s="30"/>
      <c r="HZ11" s="30"/>
      <c r="IA11" s="30"/>
      <c r="IB11" s="30"/>
      <c r="IC11" s="30"/>
      <c r="ID11" s="30"/>
      <c r="IE11" s="30"/>
      <c r="IF11" s="30"/>
      <c r="IG11" s="30"/>
      <c r="IH11" s="30"/>
      <c r="II11" s="30"/>
      <c r="IJ11" s="30"/>
      <c r="IK11" s="30"/>
      <c r="IL11" s="30"/>
      <c r="IM11" s="30"/>
      <c r="IN11" s="30"/>
      <c r="IO11" s="30"/>
      <c r="IP11" s="30"/>
      <c r="IQ11" s="30"/>
      <c r="IR11" s="30"/>
      <c r="IS11" s="30"/>
      <c r="IT11" s="30"/>
      <c r="IU11" s="30"/>
      <c r="IV11" s="30"/>
    </row>
    <row r="12" spans="1:256" s="34" customFormat="1" ht="15.75" x14ac:dyDescent="0.2">
      <c r="A12" s="17"/>
      <c r="B12" s="70" t="s">
        <v>226</v>
      </c>
      <c r="C12" s="70"/>
      <c r="D12" s="70"/>
      <c r="E12" s="70"/>
      <c r="F12" s="18">
        <f>SUM(F8:F11)</f>
        <v>0</v>
      </c>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c r="BG12" s="33"/>
      <c r="BH12" s="33"/>
      <c r="BI12" s="33"/>
      <c r="BJ12" s="33"/>
      <c r="BK12" s="33"/>
      <c r="BL12" s="33"/>
      <c r="BM12" s="33"/>
      <c r="BN12" s="33"/>
      <c r="BO12" s="33"/>
      <c r="BP12" s="33"/>
      <c r="BQ12" s="33"/>
      <c r="BR12" s="33"/>
      <c r="BS12" s="33"/>
      <c r="BT12" s="33"/>
      <c r="BU12" s="33"/>
      <c r="BV12" s="33"/>
      <c r="BW12" s="33"/>
      <c r="BX12" s="33"/>
      <c r="BY12" s="33"/>
      <c r="BZ12" s="33"/>
      <c r="CA12" s="33"/>
      <c r="CB12" s="33"/>
      <c r="CC12" s="33"/>
      <c r="CD12" s="33"/>
      <c r="CE12" s="33"/>
      <c r="CF12" s="33"/>
      <c r="CG12" s="33"/>
      <c r="CH12" s="33"/>
      <c r="CI12" s="33"/>
      <c r="CJ12" s="33"/>
      <c r="CK12" s="33"/>
      <c r="CL12" s="33"/>
      <c r="CM12" s="33"/>
      <c r="CN12" s="33"/>
      <c r="CO12" s="33"/>
      <c r="CP12" s="33"/>
      <c r="CQ12" s="33"/>
      <c r="CR12" s="33"/>
      <c r="CS12" s="33"/>
      <c r="CT12" s="33"/>
      <c r="CU12" s="33"/>
      <c r="CV12" s="33"/>
      <c r="CW12" s="33"/>
      <c r="CX12" s="33"/>
      <c r="CY12" s="33"/>
      <c r="CZ12" s="33"/>
      <c r="DA12" s="33"/>
      <c r="DB12" s="33"/>
      <c r="DC12" s="33"/>
      <c r="DD12" s="33"/>
      <c r="DE12" s="33"/>
      <c r="DF12" s="33"/>
      <c r="DG12" s="33"/>
      <c r="DH12" s="33"/>
      <c r="DI12" s="33"/>
      <c r="DJ12" s="33"/>
      <c r="DK12" s="33"/>
      <c r="DL12" s="33"/>
      <c r="DM12" s="33"/>
      <c r="DN12" s="33"/>
      <c r="DO12" s="33"/>
      <c r="DP12" s="33"/>
      <c r="DQ12" s="33"/>
      <c r="DR12" s="33"/>
      <c r="DS12" s="33"/>
      <c r="DT12" s="33"/>
      <c r="DU12" s="33"/>
      <c r="DV12" s="33"/>
      <c r="DW12" s="33"/>
      <c r="DX12" s="33"/>
      <c r="DY12" s="33"/>
      <c r="DZ12" s="33"/>
      <c r="EA12" s="33"/>
      <c r="EB12" s="33"/>
      <c r="EC12" s="33"/>
      <c r="ED12" s="33"/>
      <c r="EE12" s="33"/>
      <c r="EF12" s="33"/>
      <c r="EG12" s="33"/>
      <c r="EH12" s="33"/>
      <c r="EI12" s="33"/>
      <c r="EJ12" s="33"/>
      <c r="EK12" s="33"/>
      <c r="EL12" s="33"/>
      <c r="EM12" s="33"/>
      <c r="EN12" s="33"/>
      <c r="EO12" s="33"/>
      <c r="EP12" s="33"/>
      <c r="EQ12" s="33"/>
      <c r="ER12" s="33"/>
      <c r="ES12" s="33"/>
      <c r="ET12" s="33"/>
      <c r="EU12" s="33"/>
      <c r="EV12" s="33"/>
      <c r="EW12" s="33"/>
      <c r="EX12" s="33"/>
      <c r="EY12" s="33"/>
      <c r="EZ12" s="33"/>
      <c r="FA12" s="33"/>
      <c r="FB12" s="33"/>
      <c r="FC12" s="33"/>
      <c r="FD12" s="33"/>
      <c r="FE12" s="33"/>
      <c r="FF12" s="33"/>
      <c r="FG12" s="33"/>
      <c r="FH12" s="33"/>
      <c r="FI12" s="33"/>
      <c r="FJ12" s="33"/>
      <c r="FK12" s="33"/>
      <c r="FL12" s="33"/>
      <c r="FM12" s="33"/>
      <c r="FN12" s="33"/>
      <c r="FO12" s="33"/>
      <c r="FP12" s="33"/>
      <c r="FQ12" s="33"/>
      <c r="FR12" s="33"/>
      <c r="FS12" s="33"/>
      <c r="FT12" s="33"/>
      <c r="FU12" s="33"/>
      <c r="FV12" s="33"/>
      <c r="FW12" s="33"/>
      <c r="FX12" s="33"/>
      <c r="FY12" s="33"/>
      <c r="FZ12" s="33"/>
      <c r="GA12" s="33"/>
      <c r="GB12" s="33"/>
      <c r="GC12" s="33"/>
      <c r="GD12" s="33"/>
      <c r="GE12" s="33"/>
      <c r="GF12" s="33"/>
      <c r="GG12" s="33"/>
      <c r="GH12" s="33"/>
      <c r="GI12" s="33"/>
      <c r="GJ12" s="33"/>
      <c r="GK12" s="33"/>
      <c r="GL12" s="33"/>
      <c r="GM12" s="33"/>
      <c r="GN12" s="33"/>
      <c r="GO12" s="33"/>
      <c r="GP12" s="33"/>
      <c r="GQ12" s="33"/>
      <c r="GR12" s="33"/>
      <c r="GS12" s="33"/>
      <c r="GT12" s="33"/>
      <c r="GU12" s="33"/>
      <c r="GV12" s="33"/>
      <c r="GW12" s="33"/>
      <c r="GX12" s="33"/>
      <c r="GY12" s="33"/>
      <c r="GZ12" s="33"/>
      <c r="HA12" s="33"/>
      <c r="HB12" s="33"/>
      <c r="HC12" s="33"/>
      <c r="HD12" s="33"/>
      <c r="HE12" s="33"/>
      <c r="HF12" s="33"/>
      <c r="HG12" s="33"/>
      <c r="HH12" s="33"/>
      <c r="HI12" s="33"/>
      <c r="HJ12" s="33"/>
      <c r="HK12" s="33"/>
      <c r="HL12" s="33"/>
      <c r="HM12" s="33"/>
      <c r="HN12" s="33"/>
      <c r="HO12" s="33"/>
      <c r="HP12" s="33"/>
      <c r="HQ12" s="33"/>
      <c r="HR12" s="33"/>
      <c r="HS12" s="33"/>
      <c r="HT12" s="33"/>
      <c r="HU12" s="33"/>
      <c r="HV12" s="33"/>
      <c r="HW12" s="33"/>
      <c r="HX12" s="33"/>
      <c r="HY12" s="33"/>
      <c r="HZ12" s="33"/>
      <c r="IA12" s="33"/>
      <c r="IB12" s="33"/>
      <c r="IC12" s="33"/>
      <c r="ID12" s="33"/>
      <c r="IE12" s="33"/>
      <c r="IF12" s="33"/>
      <c r="IG12" s="33"/>
      <c r="IH12" s="33"/>
      <c r="II12" s="33"/>
      <c r="IJ12" s="33"/>
      <c r="IK12" s="33"/>
      <c r="IL12" s="33"/>
      <c r="IM12" s="33"/>
      <c r="IN12" s="33"/>
      <c r="IO12" s="33"/>
      <c r="IP12" s="33"/>
      <c r="IQ12" s="33"/>
      <c r="IR12" s="33"/>
      <c r="IS12" s="33"/>
      <c r="IT12" s="33"/>
      <c r="IU12" s="33"/>
      <c r="IV12" s="33"/>
    </row>
    <row r="13" spans="1:256" s="33" customFormat="1" x14ac:dyDescent="0.25">
      <c r="D13" s="35"/>
      <c r="E13" s="35"/>
    </row>
    <row r="14" spans="1:256" s="33" customFormat="1" x14ac:dyDescent="0.25">
      <c r="D14" s="35"/>
      <c r="E14" s="35"/>
    </row>
    <row r="15" spans="1:256" s="33" customFormat="1" x14ac:dyDescent="0.25">
      <c r="D15" s="35"/>
      <c r="E15" s="35"/>
    </row>
    <row r="16" spans="1:256" s="33" customFormat="1" x14ac:dyDescent="0.25">
      <c r="D16" s="35"/>
      <c r="E16" s="35"/>
    </row>
    <row r="17" spans="4:5" s="33" customFormat="1" x14ac:dyDescent="0.25">
      <c r="D17" s="35"/>
      <c r="E17" s="35"/>
    </row>
    <row r="18" spans="4:5" s="33" customFormat="1" x14ac:dyDescent="0.25">
      <c r="D18" s="35"/>
      <c r="E18" s="35"/>
    </row>
    <row r="19" spans="4:5" s="33" customFormat="1" x14ac:dyDescent="0.25">
      <c r="D19" s="35"/>
      <c r="E19" s="35"/>
    </row>
    <row r="20" spans="4:5" s="33" customFormat="1" x14ac:dyDescent="0.25">
      <c r="D20" s="35"/>
      <c r="E20" s="35"/>
    </row>
    <row r="21" spans="4:5" s="33" customFormat="1" x14ac:dyDescent="0.25">
      <c r="D21" s="35"/>
      <c r="E21" s="35"/>
    </row>
    <row r="22" spans="4:5" s="33" customFormat="1" x14ac:dyDescent="0.25">
      <c r="D22" s="35"/>
      <c r="E22" s="35"/>
    </row>
    <row r="23" spans="4:5" s="33" customFormat="1" x14ac:dyDescent="0.25">
      <c r="D23" s="35"/>
      <c r="E23" s="35"/>
    </row>
    <row r="24" spans="4:5" s="33" customFormat="1" x14ac:dyDescent="0.25">
      <c r="D24" s="35"/>
      <c r="E24" s="35"/>
    </row>
    <row r="25" spans="4:5" s="33" customFormat="1" x14ac:dyDescent="0.25">
      <c r="D25" s="35"/>
      <c r="E25" s="35"/>
    </row>
    <row r="26" spans="4:5" s="33" customFormat="1" x14ac:dyDescent="0.25">
      <c r="D26" s="35"/>
      <c r="E26" s="35"/>
    </row>
    <row r="27" spans="4:5" s="33" customFormat="1" x14ac:dyDescent="0.25">
      <c r="D27" s="35"/>
      <c r="E27" s="35"/>
    </row>
    <row r="28" spans="4:5" s="33" customFormat="1" x14ac:dyDescent="0.25">
      <c r="D28" s="35"/>
      <c r="E28" s="35"/>
    </row>
    <row r="29" spans="4:5" s="33" customFormat="1" x14ac:dyDescent="0.25">
      <c r="D29" s="35"/>
      <c r="E29" s="35"/>
    </row>
    <row r="30" spans="4:5" s="33" customFormat="1" x14ac:dyDescent="0.25">
      <c r="D30" s="35"/>
      <c r="E30" s="35"/>
    </row>
    <row r="31" spans="4:5" s="33" customFormat="1" x14ac:dyDescent="0.25">
      <c r="D31" s="35"/>
      <c r="E31" s="35"/>
    </row>
    <row r="32" spans="4:5" s="33" customFormat="1" x14ac:dyDescent="0.25">
      <c r="D32" s="35"/>
      <c r="E32" s="35"/>
    </row>
    <row r="33" spans="4:5" s="33" customFormat="1" x14ac:dyDescent="0.25">
      <c r="D33" s="35"/>
      <c r="E33" s="35"/>
    </row>
    <row r="34" spans="4:5" s="33" customFormat="1" x14ac:dyDescent="0.25">
      <c r="D34" s="35"/>
      <c r="E34" s="35"/>
    </row>
    <row r="35" spans="4:5" s="33" customFormat="1" x14ac:dyDescent="0.25">
      <c r="D35" s="35"/>
      <c r="E35" s="35"/>
    </row>
    <row r="36" spans="4:5" s="33" customFormat="1" x14ac:dyDescent="0.25">
      <c r="D36" s="35"/>
      <c r="E36" s="35"/>
    </row>
    <row r="37" spans="4:5" s="33" customFormat="1" x14ac:dyDescent="0.25">
      <c r="D37" s="35"/>
      <c r="E37" s="35"/>
    </row>
    <row r="38" spans="4:5" s="33" customFormat="1" x14ac:dyDescent="0.25">
      <c r="D38" s="35"/>
      <c r="E38" s="35"/>
    </row>
    <row r="39" spans="4:5" s="33" customFormat="1" x14ac:dyDescent="0.25">
      <c r="D39" s="35"/>
      <c r="E39" s="35"/>
    </row>
    <row r="40" spans="4:5" s="33" customFormat="1" x14ac:dyDescent="0.25">
      <c r="D40" s="35"/>
      <c r="E40" s="35"/>
    </row>
  </sheetData>
  <mergeCells count="1">
    <mergeCell ref="B12:E12"/>
  </mergeCells>
  <pageMargins left="0.74803149606299202" right="0.74803149606299202" top="0.98425196850393704" bottom="0.98425196850393704" header="0.511811023622047" footer="0.511811023622047"/>
  <pageSetup paperSize="9" orientation="portrait" r:id="rId1"/>
  <headerFooter alignWithMargins="0">
    <oddHeader>&amp;L&amp;"Arial,Regular"&amp;10Ref.: 1395/City of Zrenjanin/125746/31.12.2015 – 03</oddHeader>
    <oddFooter>&amp;L&amp;"Arial,Regular"&amp;10&amp;F&amp;C&amp;"Arial,Regular"&amp;10&amp;A&amp;R&amp;"Arial,Regular"&amp;10Page &amp;P of &amp;N</oddFooter>
  </headerFooter>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Worksheets</vt:lpstr>
      </vt:variant>
      <vt:variant>
        <vt:i4>13</vt:i4>
      </vt:variant>
      <vt:variant>
        <vt:lpstr>Named Ranges</vt:lpstr>
      </vt:variant>
      <vt:variant>
        <vt:i4>9</vt:i4>
      </vt:variant>
    </vt:vector>
  </HeadingPairs>
  <TitlesOfParts>
    <vt:vector size="22" baseType="lpstr">
      <vt:lpstr>Summary</vt:lpstr>
      <vt:lpstr>B.I Preparatory and final works</vt:lpstr>
      <vt:lpstr>B.II Removal and demolition</vt:lpstr>
      <vt:lpstr>B.III Masonry work</vt:lpstr>
      <vt:lpstr>B.IV Concrete and RC works</vt:lpstr>
      <vt:lpstr>B.V Isolation works</vt:lpstr>
      <vt:lpstr>B.VI Construction joinery</vt:lpstr>
      <vt:lpstr>B.VII Ceramic works</vt:lpstr>
      <vt:lpstr>B.VIII Floor laying works</vt:lpstr>
      <vt:lpstr>B.IX Painting works</vt:lpstr>
      <vt:lpstr>B.X Water supply works</vt:lpstr>
      <vt:lpstr>B.XI Sewage works</vt:lpstr>
      <vt:lpstr>B.XII Sanitary appliances</vt:lpstr>
      <vt:lpstr>'B.I Preparatory and final works'!Print_Titles</vt:lpstr>
      <vt:lpstr>'B.II Removal and demolition'!Print_Titles</vt:lpstr>
      <vt:lpstr>'B.III Masonry work'!Print_Titles</vt:lpstr>
      <vt:lpstr>'B.IX Painting works'!Print_Titles</vt:lpstr>
      <vt:lpstr>'B.V Isolation works'!Print_Titles</vt:lpstr>
      <vt:lpstr>'B.VII Ceramic works'!Print_Titles</vt:lpstr>
      <vt:lpstr>'B.X Water supply works'!Print_Titles</vt:lpstr>
      <vt:lpstr>'B.XI Sewage works'!Print_Titles</vt:lpstr>
      <vt:lpstr>'B.XII Sanitary appliances'!Print_Titles</vt:lpstr>
    </vt:vector>
  </TitlesOfParts>
  <LinksUpToDate>false</LinksUpToDate>
  <CharactersWithSpaces>0</CharactersWithSpaces>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5xeVo</dc:creator>
  <cp:lastModifiedBy>T</cp:lastModifiedBy>
  <cp:revision/>
  <cp:lastPrinted>2016-07-28T07:08:54Z</cp:lastPrinted>
  <dcterms:created xsi:type="dcterms:W3CDTF">2013-11-20T01:27:00Z</dcterms:created>
  <dcterms:modified xsi:type="dcterms:W3CDTF">2016-07-28T10:12:53Z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1033-9.1.0.4746</vt:lpwstr>
  </property>
</Properties>
</file>